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270" windowWidth="15300" windowHeight="9405" activeTab="1"/>
  </bookViews>
  <sheets>
    <sheet name="ведом струк" sheetId="2" r:id="rId1"/>
    <sheet name="форма" sheetId="9" r:id="rId2"/>
    <sheet name="Лист1" sheetId="10" r:id="rId3"/>
  </sheets>
  <externalReferences>
    <externalReference r:id="rId4"/>
  </externalReferences>
  <definedNames>
    <definedName name="Год">[1]Меню!$C$2</definedName>
    <definedName name="_xlnm.Print_Titles" localSheetId="0">'ведом струк'!$13:$13</definedName>
  </definedNames>
  <calcPr calcId="125725"/>
</workbook>
</file>

<file path=xl/calcChain.xml><?xml version="1.0" encoding="utf-8"?>
<calcChain xmlns="http://schemas.openxmlformats.org/spreadsheetml/2006/main">
  <c r="G55" i="2"/>
  <c r="H55"/>
  <c r="I55"/>
  <c r="J55"/>
  <c r="K55"/>
  <c r="L55"/>
  <c r="M55"/>
  <c r="G53"/>
  <c r="H53"/>
  <c r="H52" s="1"/>
  <c r="H51" s="1"/>
  <c r="I53"/>
  <c r="J53"/>
  <c r="K53"/>
  <c r="L53"/>
  <c r="L52" s="1"/>
  <c r="L51" s="1"/>
  <c r="M53"/>
  <c r="G47"/>
  <c r="G46" s="1"/>
  <c r="H47"/>
  <c r="H46" s="1"/>
  <c r="I47"/>
  <c r="I46" s="1"/>
  <c r="J47"/>
  <c r="J46" s="1"/>
  <c r="K47"/>
  <c r="L47"/>
  <c r="L46" s="1"/>
  <c r="M47"/>
  <c r="M46" s="1"/>
  <c r="K46"/>
  <c r="G44"/>
  <c r="G43" s="1"/>
  <c r="H44"/>
  <c r="H43" s="1"/>
  <c r="I44"/>
  <c r="I43" s="1"/>
  <c r="J44"/>
  <c r="J43" s="1"/>
  <c r="K44"/>
  <c r="L44"/>
  <c r="L43" s="1"/>
  <c r="M44"/>
  <c r="M43" s="1"/>
  <c r="K43"/>
  <c r="G38"/>
  <c r="H38"/>
  <c r="I38"/>
  <c r="J38"/>
  <c r="K38"/>
  <c r="L38"/>
  <c r="M38"/>
  <c r="G36"/>
  <c r="H36"/>
  <c r="I36"/>
  <c r="J36"/>
  <c r="K36"/>
  <c r="L36"/>
  <c r="M36"/>
  <c r="G30"/>
  <c r="G29" s="1"/>
  <c r="G28" s="1"/>
  <c r="G27" s="1"/>
  <c r="H30"/>
  <c r="H29" s="1"/>
  <c r="H28" s="1"/>
  <c r="H27" s="1"/>
  <c r="I30"/>
  <c r="I29" s="1"/>
  <c r="I28" s="1"/>
  <c r="I27" s="1"/>
  <c r="J30"/>
  <c r="J29" s="1"/>
  <c r="J28" s="1"/>
  <c r="J27" s="1"/>
  <c r="K30"/>
  <c r="K29" s="1"/>
  <c r="K28" s="1"/>
  <c r="K27" s="1"/>
  <c r="L30"/>
  <c r="L29" s="1"/>
  <c r="L28" s="1"/>
  <c r="L27" s="1"/>
  <c r="M30"/>
  <c r="M29" s="1"/>
  <c r="M28" s="1"/>
  <c r="M27" s="1"/>
  <c r="G25"/>
  <c r="G24" s="1"/>
  <c r="H25"/>
  <c r="H24" s="1"/>
  <c r="I25"/>
  <c r="I24" s="1"/>
  <c r="J25"/>
  <c r="J24" s="1"/>
  <c r="K25"/>
  <c r="K24" s="1"/>
  <c r="L25"/>
  <c r="L24" s="1"/>
  <c r="M25"/>
  <c r="M24" s="1"/>
  <c r="G22"/>
  <c r="H22"/>
  <c r="I22"/>
  <c r="J22"/>
  <c r="K22"/>
  <c r="L22"/>
  <c r="M22"/>
  <c r="G20"/>
  <c r="H20"/>
  <c r="I20"/>
  <c r="J20"/>
  <c r="K20"/>
  <c r="L20"/>
  <c r="M20"/>
  <c r="G18"/>
  <c r="H18"/>
  <c r="I18"/>
  <c r="J18"/>
  <c r="K18"/>
  <c r="L18"/>
  <c r="L17" s="1"/>
  <c r="M18"/>
  <c r="F18"/>
  <c r="F20"/>
  <c r="F22"/>
  <c r="F25"/>
  <c r="F24" s="1"/>
  <c r="F29"/>
  <c r="F28" s="1"/>
  <c r="F27" s="1"/>
  <c r="F30"/>
  <c r="F36"/>
  <c r="F38"/>
  <c r="F44"/>
  <c r="F43" s="1"/>
  <c r="F42" s="1"/>
  <c r="F47"/>
  <c r="F46" s="1"/>
  <c r="F53"/>
  <c r="F52" s="1"/>
  <c r="F51" s="1"/>
  <c r="F55"/>
  <c r="C21" i="9"/>
  <c r="D21"/>
  <c r="B21"/>
  <c r="B17"/>
  <c r="C17"/>
  <c r="D17"/>
  <c r="F17" i="2" l="1"/>
  <c r="G17"/>
  <c r="L35"/>
  <c r="L34" s="1"/>
  <c r="L33" s="1"/>
  <c r="L32" s="1"/>
  <c r="H35"/>
  <c r="H34" s="1"/>
  <c r="H33" s="1"/>
  <c r="H32" s="1"/>
  <c r="K52"/>
  <c r="K51" s="1"/>
  <c r="K49" s="1"/>
  <c r="G52"/>
  <c r="G51" s="1"/>
  <c r="I17"/>
  <c r="I16" s="1"/>
  <c r="I15" s="1"/>
  <c r="F16"/>
  <c r="F35"/>
  <c r="F34" s="1"/>
  <c r="F33" s="1"/>
  <c r="F32" s="1"/>
  <c r="K35"/>
  <c r="K34" s="1"/>
  <c r="K33" s="1"/>
  <c r="K32" s="1"/>
  <c r="G35"/>
  <c r="G34" s="1"/>
  <c r="G33" s="1"/>
  <c r="G32" s="1"/>
  <c r="I35"/>
  <c r="I34" s="1"/>
  <c r="I33" s="1"/>
  <c r="I32" s="1"/>
  <c r="K17"/>
  <c r="K16" s="1"/>
  <c r="K15" s="1"/>
  <c r="L42"/>
  <c r="L41" s="1"/>
  <c r="L40" s="1"/>
  <c r="H17"/>
  <c r="H16" s="1"/>
  <c r="H15" s="1"/>
  <c r="H14" s="1"/>
  <c r="H42"/>
  <c r="H41" s="1"/>
  <c r="H40" s="1"/>
  <c r="G16"/>
  <c r="G15" s="1"/>
  <c r="L16"/>
  <c r="L15" s="1"/>
  <c r="G42"/>
  <c r="G41" s="1"/>
  <c r="G40" s="1"/>
  <c r="I42"/>
  <c r="I41" s="1"/>
  <c r="I40" s="1"/>
  <c r="K42"/>
  <c r="K41" s="1"/>
  <c r="K40" s="1"/>
  <c r="M52"/>
  <c r="M51" s="1"/>
  <c r="M50" s="1"/>
  <c r="J52"/>
  <c r="J51" s="1"/>
  <c r="J49" s="1"/>
  <c r="M42"/>
  <c r="M41" s="1"/>
  <c r="M40" s="1"/>
  <c r="J42"/>
  <c r="J41" s="1"/>
  <c r="J40" s="1"/>
  <c r="M35"/>
  <c r="M34" s="1"/>
  <c r="M33" s="1"/>
  <c r="M32" s="1"/>
  <c r="J35"/>
  <c r="J34" s="1"/>
  <c r="J33" s="1"/>
  <c r="J32" s="1"/>
  <c r="M17"/>
  <c r="M16" s="1"/>
  <c r="M15" s="1"/>
  <c r="J17"/>
  <c r="J16" s="1"/>
  <c r="J15" s="1"/>
  <c r="H49"/>
  <c r="H50"/>
  <c r="L49"/>
  <c r="L50"/>
  <c r="G49"/>
  <c r="G50"/>
  <c r="K50"/>
  <c r="I52"/>
  <c r="I51" s="1"/>
  <c r="I50" s="1"/>
  <c r="F15"/>
  <c r="F41"/>
  <c r="F40" s="1"/>
  <c r="B27" i="9"/>
  <c r="D27"/>
  <c r="C27"/>
  <c r="F49" i="2"/>
  <c r="J50" l="1"/>
  <c r="K14"/>
  <c r="G14"/>
  <c r="I49"/>
  <c r="I14" s="1"/>
  <c r="F14"/>
  <c r="L14"/>
  <c r="M49"/>
  <c r="M14" s="1"/>
  <c r="J14"/>
  <c r="F50"/>
</calcChain>
</file>

<file path=xl/sharedStrings.xml><?xml version="1.0" encoding="utf-8"?>
<sst xmlns="http://schemas.openxmlformats.org/spreadsheetml/2006/main" count="262" uniqueCount="88">
  <si>
    <t>Муниципальный  долг</t>
  </si>
  <si>
    <t>Р А С П Р Е Д Е Л Е Н И Е</t>
  </si>
  <si>
    <t>Общегосударсвенные вопросы</t>
  </si>
  <si>
    <t>Национальная оборона</t>
  </si>
  <si>
    <t>Жилищно-коммунальное хозяйство</t>
  </si>
  <si>
    <t>(тыс. рублей)</t>
  </si>
  <si>
    <t>плановый период</t>
  </si>
  <si>
    <t>Среднесрочный финансовый план</t>
  </si>
  <si>
    <t>Доходы - всего</t>
  </si>
  <si>
    <t>Расходы - всего</t>
  </si>
  <si>
    <t>2010 год</t>
  </si>
  <si>
    <t>2011 год</t>
  </si>
  <si>
    <t xml:space="preserve">Профицит (+), </t>
  </si>
  <si>
    <t>дефицит (-)</t>
  </si>
  <si>
    <t>0104</t>
  </si>
  <si>
    <t>Налоговые и неналоговые доходы</t>
  </si>
  <si>
    <t>Безвозмездные  поступления</t>
  </si>
  <si>
    <t>Наименование показателя</t>
  </si>
  <si>
    <t>0503</t>
  </si>
  <si>
    <t>Мобилизационная и вневойсковая подготовка</t>
  </si>
  <si>
    <t>0203</t>
  </si>
  <si>
    <t>муниципального образования</t>
  </si>
  <si>
    <t>Код бюджетной классификации</t>
  </si>
  <si>
    <t>Наименование кода бюджетной классификации</t>
  </si>
  <si>
    <t>Ведомство</t>
  </si>
  <si>
    <t>Р/ПР</t>
  </si>
  <si>
    <t>ЦСТ</t>
  </si>
  <si>
    <t>ВР</t>
  </si>
  <si>
    <t xml:space="preserve"> бюджетных ассигнований по главным распорядителям бюджетных средств</t>
  </si>
  <si>
    <t>по разделам, подразделам, целевым статьям и видам расходов классификации расходов бюджета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</si>
  <si>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</si>
  <si>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Непрограммные расходы</t>
  </si>
  <si>
    <t>000</t>
  </si>
  <si>
    <t>0500</t>
  </si>
  <si>
    <t>Центральный аппарат</t>
  </si>
  <si>
    <t>Глава местной администрации</t>
  </si>
  <si>
    <t>Благоустройство</t>
  </si>
  <si>
    <t>Уличное освещение</t>
  </si>
  <si>
    <t>Осуществление первичного воинского учета на территориях, где отсутствуют военные комиссариаты</t>
  </si>
  <si>
    <t>0000</t>
  </si>
  <si>
    <t>Приложение № 1</t>
  </si>
  <si>
    <t>Приложение № 2</t>
  </si>
  <si>
    <t>904</t>
  </si>
  <si>
    <t>Другие общегосударственные вопросы</t>
  </si>
  <si>
    <t>Администрация муниципального образования "Черноозерское сельское поселение"</t>
  </si>
  <si>
    <t>"Черноозерское сельское поселение"</t>
  </si>
  <si>
    <t>к постановлению администрации</t>
  </si>
  <si>
    <t>муниципального образования "Черноозерское сельское поселение" на 2017 год и на плановый период 2018 и 2019 годов</t>
  </si>
  <si>
    <t>2017 год</t>
  </si>
  <si>
    <t>2018 год</t>
  </si>
  <si>
    <t>2019 год</t>
  </si>
  <si>
    <t>0111</t>
  </si>
  <si>
    <t>9990000000</t>
  </si>
  <si>
    <t>9990026020</t>
  </si>
  <si>
    <t>9990026030</t>
  </si>
  <si>
    <t>0000000000</t>
  </si>
  <si>
    <t>9990051180</t>
  </si>
  <si>
    <t>9990029330</t>
  </si>
  <si>
    <t>9990026050</t>
  </si>
  <si>
    <t>870</t>
  </si>
  <si>
    <t>Резервные фонды местных администраций</t>
  </si>
  <si>
    <t>Резервные средства</t>
  </si>
  <si>
    <t>0400</t>
  </si>
  <si>
    <t>0409</t>
  </si>
  <si>
    <t>9990027360</t>
  </si>
  <si>
    <t>9990027560</t>
  </si>
  <si>
    <t>Национальная экономика</t>
  </si>
  <si>
    <t>Дорожное хозяйство (дорожные фонды)</t>
  </si>
  <si>
    <t xml:space="preserve">Капитальный ремонт и ремонт автомобильных дорог общего пользования населенных пунктов </t>
  </si>
  <si>
    <t xml:space="preserve">Софинансирование на капитальный ремонт и ремонт автомобильных дорог общего пользования населенных пунктов </t>
  </si>
  <si>
    <t>муниципального образования "Черноозерское сельское поселение" на 2017 год</t>
  </si>
  <si>
    <t>на плановый период 2018 и 2019 годов</t>
  </si>
  <si>
    <t>100</t>
  </si>
  <si>
    <t>120</t>
  </si>
  <si>
    <t>200</t>
  </si>
  <si>
    <t>240</t>
  </si>
  <si>
    <t>800</t>
  </si>
  <si>
    <t>850</t>
  </si>
  <si>
    <t>830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</si>
  <si>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</si>
  <si>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</si>
  <si>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</si>
  <si>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</si>
  <si>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</si>
  <si>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</si>
  <si>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Исполнение судебных актов</t>
  </si>
  <si>
    <t xml:space="preserve">от 30 ноября 2016 года № 60 </t>
  </si>
  <si>
    <t xml:space="preserve">от 30  ноября 2016 года № 60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</si>
</sst>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</font>
    <font>
      <sz val="13.5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5" fillId="0" borderId="0" xfId="0" applyFont="1"/>
    <xf numFmtId="0" fontId="5" fillId="0" borderId="0" xfId="0" applyFont="1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7" fillId="0" borderId="0" xfId="0" applyNumberFormat="1" applyFont="1" applyFill="1" applyBorder="1" applyAlignment="1" applyProtection="1">
      <alignment horizontal="justify" vertical="top"/>
    </xf>
    <xf numFmtId="49" fontId="3" fillId="0" borderId="0" xfId="0" applyNumberFormat="1" applyFont="1" applyFill="1" applyBorder="1" applyAlignment="1">
      <alignment horizontal="justify" vertical="top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5" fillId="0" borderId="0" xfId="0" applyFont="1" applyBorder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49" fontId="7" fillId="0" borderId="0" xfId="0" applyNumberFormat="1" applyFont="1" applyFill="1" applyBorder="1" applyAlignment="1">
      <alignment horizontal="left" vertical="top" wrapText="1" indent="1"/>
    </xf>
    <xf numFmtId="0" fontId="4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165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165" fontId="3" fillId="0" borderId="0" xfId="0" applyNumberFormat="1" applyFont="1" applyFill="1" applyAlignment="1">
      <alignment vertical="top"/>
    </xf>
    <xf numFmtId="0" fontId="3" fillId="0" borderId="6" xfId="0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3" fillId="0" borderId="3" xfId="0" applyFont="1" applyFill="1" applyBorder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Font="1" applyAlignment="1">
      <alignment vertical="top"/>
    </xf>
    <xf numFmtId="165" fontId="3" fillId="0" borderId="0" xfId="0" applyNumberFormat="1" applyFont="1" applyFill="1" applyBorder="1" applyAlignment="1">
      <alignment horizontal="center" vertical="top" shrinkToFit="1"/>
    </xf>
    <xf numFmtId="49" fontId="12" fillId="0" borderId="0" xfId="0" applyNumberFormat="1" applyFont="1" applyBorder="1" applyAlignment="1">
      <alignment horizontal="center" vertical="top" wrapText="1"/>
    </xf>
    <xf numFmtId="49" fontId="14" fillId="0" borderId="0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vertical="center"/>
    </xf>
    <xf numFmtId="0" fontId="15" fillId="0" borderId="0" xfId="1" applyFont="1" applyBorder="1" applyAlignment="1">
      <alignment horizontal="justify" vertical="top"/>
    </xf>
    <xf numFmtId="49" fontId="12" fillId="0" borderId="0" xfId="1" applyNumberFormat="1" applyFont="1" applyBorder="1" applyAlignment="1">
      <alignment horizontal="center" vertical="top"/>
    </xf>
    <xf numFmtId="49" fontId="14" fillId="0" borderId="0" xfId="1" applyNumberFormat="1" applyFont="1" applyBorder="1" applyAlignment="1">
      <alignment horizontal="center" vertical="top"/>
    </xf>
    <xf numFmtId="0" fontId="17" fillId="0" borderId="0" xfId="0" applyFont="1" applyAlignment="1">
      <alignment horizontal="justify" vertical="top" wrapText="1"/>
    </xf>
    <xf numFmtId="0" fontId="16" fillId="0" borderId="0" xfId="1" applyFont="1" applyBorder="1" applyAlignment="1">
      <alignment horizontal="justify" vertical="top"/>
    </xf>
    <xf numFmtId="0" fontId="14" fillId="0" borderId="0" xfId="1" applyNumberFormat="1" applyFont="1" applyBorder="1" applyAlignment="1">
      <alignment horizontal="center" vertical="top"/>
    </xf>
    <xf numFmtId="0" fontId="17" fillId="0" borderId="0" xfId="0" applyFont="1" applyAlignment="1">
      <alignment vertical="top" wrapText="1"/>
    </xf>
    <xf numFmtId="0" fontId="16" fillId="0" borderId="0" xfId="1" applyFont="1" applyBorder="1" applyAlignment="1">
      <alignment horizontal="justify" vertical="top" wrapText="1"/>
    </xf>
    <xf numFmtId="0" fontId="15" fillId="0" borderId="0" xfId="1" applyFont="1" applyBorder="1" applyAlignment="1">
      <alignment horizontal="justify" vertical="top" wrapText="1"/>
    </xf>
    <xf numFmtId="0" fontId="14" fillId="0" borderId="0" xfId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 vertical="top"/>
    </xf>
    <xf numFmtId="165" fontId="3" fillId="3" borderId="0" xfId="0" applyNumberFormat="1" applyFont="1" applyFill="1" applyAlignment="1"/>
    <xf numFmtId="2" fontId="3" fillId="3" borderId="0" xfId="0" applyNumberFormat="1" applyFont="1" applyFill="1" applyAlignment="1"/>
    <xf numFmtId="1" fontId="14" fillId="3" borderId="0" xfId="0" applyNumberFormat="1" applyFont="1" applyFill="1" applyBorder="1" applyAlignment="1">
      <alignment vertical="top" wrapText="1"/>
    </xf>
    <xf numFmtId="0" fontId="14" fillId="3" borderId="0" xfId="0" applyNumberFormat="1" applyFont="1" applyFill="1" applyBorder="1" applyAlignment="1">
      <alignment vertical="top"/>
    </xf>
    <xf numFmtId="165" fontId="3" fillId="3" borderId="0" xfId="0" applyNumberFormat="1" applyFont="1" applyFill="1" applyBorder="1" applyAlignment="1"/>
    <xf numFmtId="0" fontId="15" fillId="0" borderId="0" xfId="0" applyNumberFormat="1" applyFont="1" applyFill="1" applyBorder="1" applyAlignment="1" applyProtection="1">
      <alignment horizontal="left" wrapText="1"/>
    </xf>
    <xf numFmtId="0" fontId="14" fillId="2" borderId="0" xfId="0" applyNumberFormat="1" applyFont="1" applyFill="1" applyBorder="1" applyAlignment="1">
      <alignment horizontal="center" vertical="top"/>
    </xf>
    <xf numFmtId="0" fontId="12" fillId="3" borderId="0" xfId="1" applyNumberFormat="1" applyFont="1" applyFill="1" applyBorder="1" applyAlignment="1">
      <alignment horizontal="center" vertical="top"/>
    </xf>
    <xf numFmtId="0" fontId="14" fillId="3" borderId="0" xfId="1" applyNumberFormat="1" applyFont="1" applyFill="1" applyBorder="1" applyAlignment="1">
      <alignment horizontal="center" vertical="top"/>
    </xf>
    <xf numFmtId="0" fontId="14" fillId="3" borderId="0" xfId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center" vertical="top" wrapText="1"/>
    </xf>
    <xf numFmtId="0" fontId="12" fillId="3" borderId="0" xfId="1" applyFont="1" applyFill="1" applyBorder="1" applyAlignment="1">
      <alignment horizontal="center" vertical="top"/>
    </xf>
    <xf numFmtId="1" fontId="14" fillId="3" borderId="0" xfId="1" applyNumberFormat="1" applyFont="1" applyFill="1" applyBorder="1" applyAlignment="1">
      <alignment horizontal="center" vertical="top"/>
    </xf>
    <xf numFmtId="164" fontId="12" fillId="3" borderId="0" xfId="1" applyNumberFormat="1" applyFont="1" applyFill="1" applyBorder="1" applyAlignment="1">
      <alignment horizontal="center" vertical="top"/>
    </xf>
    <xf numFmtId="0" fontId="17" fillId="0" borderId="0" xfId="0" applyFont="1" applyBorder="1" applyAlignment="1">
      <alignment vertical="center" wrapText="1"/>
    </xf>
    <xf numFmtId="0" fontId="16" fillId="0" borderId="0" xfId="0" applyNumberFormat="1" applyFont="1" applyFill="1" applyBorder="1" applyAlignment="1" applyProtection="1">
      <alignment vertical="top" wrapText="1"/>
    </xf>
    <xf numFmtId="165" fontId="3" fillId="3" borderId="0" xfId="0" applyNumberFormat="1" applyFont="1" applyFill="1" applyBorder="1" applyAlignment="1">
      <alignment vertical="center" wrapText="1"/>
    </xf>
    <xf numFmtId="0" fontId="3" fillId="3" borderId="0" xfId="0" applyFont="1" applyFill="1" applyAlignment="1"/>
    <xf numFmtId="0" fontId="14" fillId="3" borderId="0" xfId="0" applyNumberFormat="1" applyFont="1" applyFill="1" applyBorder="1" applyAlignment="1">
      <alignment horizontal="center" vertical="top"/>
    </xf>
    <xf numFmtId="165" fontId="3" fillId="3" borderId="0" xfId="0" applyNumberFormat="1" applyFont="1" applyFill="1" applyBorder="1" applyAlignment="1">
      <alignment horizontal="center" vertical="top" shrinkToFit="1"/>
    </xf>
    <xf numFmtId="3" fontId="3" fillId="0" borderId="0" xfId="0" applyNumberFormat="1" applyFont="1" applyFill="1" applyBorder="1" applyAlignment="1">
      <alignment horizontal="center" vertical="top"/>
    </xf>
    <xf numFmtId="3" fontId="3" fillId="3" borderId="0" xfId="0" applyNumberFormat="1" applyFont="1" applyFill="1" applyAlignment="1"/>
    <xf numFmtId="3" fontId="3" fillId="3" borderId="0" xfId="0" applyNumberFormat="1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/>
    </xf>
    <xf numFmtId="0" fontId="16" fillId="0" borderId="0" xfId="0" applyNumberFormat="1" applyFont="1" applyFill="1" applyBorder="1" applyAlignment="1" applyProtection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9" fillId="0" borderId="0" xfId="0" applyFont="1" applyAlignment="1">
      <alignment vertical="top" wrapText="1"/>
    </xf>
    <xf numFmtId="0" fontId="16" fillId="4" borderId="0" xfId="0" applyFont="1" applyFill="1" applyBorder="1" applyAlignment="1">
      <alignment vertical="center" wrapText="1"/>
    </xf>
    <xf numFmtId="0" fontId="20" fillId="0" borderId="0" xfId="0" applyFont="1" applyAlignment="1">
      <alignment wrapText="1"/>
    </xf>
    <xf numFmtId="0" fontId="16" fillId="0" borderId="0" xfId="0" applyNumberFormat="1" applyFont="1" applyFill="1" applyBorder="1" applyAlignment="1" applyProtection="1">
      <alignment vertical="center"/>
    </xf>
    <xf numFmtId="165" fontId="3" fillId="3" borderId="0" xfId="0" applyNumberFormat="1" applyFont="1" applyFill="1" applyBorder="1" applyAlignment="1">
      <alignment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right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ill="1" applyBorder="1" applyAlignment="1">
      <alignment vertical="center"/>
    </xf>
    <xf numFmtId="0" fontId="0" fillId="0" borderId="11" xfId="0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tromyna\d\Shelagina\&#1057;&#1088;&#1077;&#1076;&#1085;&#1077;&#1089;&#1088;.&#1087;&#1083;&#1072;&#1085;&#1080;&#1088;.-%20&#1087;&#1086;&#1089;&#1090;&#1072;&#1085;.%20&#1056;&#1052;&#1069;\&#1064;&#1080;&#1087;&#1091;&#1085;&#1086;&#1074;\&#1082;&#1086;&#1085;&#1090;&#1088;.%20&#1094;&#1080;&#1092;&#1088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еню"/>
      <sheetName val="Второй вариант ЧО"/>
      <sheetName val="Первый вариант ЧО"/>
      <sheetName val="Гипотезы_ФОТ1"/>
      <sheetName val="ФОТ1"/>
      <sheetName val="ИФДБ"/>
      <sheetName val="ФОТ2"/>
      <sheetName val="Гипотезы_ФОТ2"/>
      <sheetName val="ФОТ3"/>
      <sheetName val="Гипотезы_ФОТ3"/>
      <sheetName val="СФП (2)"/>
      <sheetName val="СФП"/>
      <sheetName val="Гипотезы_СФП"/>
      <sheetName val="Гипотезы_Доходы"/>
      <sheetName val="Доходы"/>
      <sheetName val="Гипотезы_ИФДБ"/>
      <sheetName val="Гипотезы_Расходы"/>
      <sheetName val="Расходы (2)"/>
      <sheetName val="Расходы"/>
      <sheetName val="Гипотезы_Долг"/>
      <sheetName val="Долг"/>
      <sheetName val="Распорядители"/>
      <sheetName val="Контрольные цифры"/>
      <sheetName val="Макро"/>
      <sheetName val="Настройки"/>
      <sheetName val="Классификация статей доходов"/>
      <sheetName val="Функциональная классификация"/>
      <sheetName val="Экономическая классификация"/>
      <sheetName val="Служебный"/>
      <sheetName val="Темпы роста доходов бюджета"/>
      <sheetName val="Темпы роста расходов бюджета"/>
      <sheetName val="Расходы в разрезе экономических"/>
      <sheetName val="Расходы по разделам"/>
      <sheetName val="Расходы по подразделам"/>
      <sheetName val="Эконом структура расходов"/>
      <sheetName val="Удельный вес расходов"/>
    </sheetNames>
    <sheetDataSet>
      <sheetData sheetId="0">
        <row r="2">
          <cell r="C2" t="str">
            <v>конт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6"/>
  <sheetViews>
    <sheetView workbookViewId="0">
      <selection activeCell="A9" sqref="A9:O9"/>
    </sheetView>
  </sheetViews>
  <sheetFormatPr defaultRowHeight="16.5"/>
  <cols>
    <col min="1" max="1" width="7.7109375" style="17" customWidth="1"/>
    <col min="2" max="2" width="11.28515625" style="17" customWidth="1"/>
    <col min="3" max="3" width="13" style="17" customWidth="1"/>
    <col min="4" max="4" width="11.28515625" style="17" customWidth="1"/>
    <col min="5" max="5" width="74.28515625" style="17" customWidth="1"/>
    <col min="6" max="6" width="14" style="32" customWidth="1"/>
    <col min="7" max="9" width="9.140625" style="17" hidden="1" customWidth="1"/>
    <col min="10" max="10" width="14.140625" style="17" customWidth="1"/>
    <col min="11" max="12" width="9.140625" style="17" hidden="1" customWidth="1"/>
    <col min="13" max="13" width="15.42578125" style="17" customWidth="1"/>
    <col min="14" max="15" width="9.140625" style="17" hidden="1" customWidth="1"/>
    <col min="16" max="16" width="8.85546875" style="40" customWidth="1"/>
    <col min="17" max="17" width="9.42578125" style="40" customWidth="1"/>
    <col min="18" max="18" width="9.140625" style="40"/>
    <col min="19" max="16384" width="9.140625" style="17"/>
  </cols>
  <sheetData>
    <row r="1" spans="1:18">
      <c r="F1" s="17"/>
      <c r="M1" s="20" t="s">
        <v>41</v>
      </c>
    </row>
    <row r="2" spans="1:18">
      <c r="F2" s="17"/>
      <c r="M2" s="20" t="s">
        <v>46</v>
      </c>
    </row>
    <row r="3" spans="1:18">
      <c r="F3" s="17"/>
      <c r="M3" s="20" t="s">
        <v>21</v>
      </c>
    </row>
    <row r="4" spans="1:18">
      <c r="F4" s="18"/>
      <c r="G4" s="18"/>
      <c r="H4" s="18"/>
      <c r="I4" s="18"/>
      <c r="M4" s="20" t="s">
        <v>45</v>
      </c>
    </row>
    <row r="5" spans="1:18">
      <c r="F5" s="18"/>
      <c r="G5" s="18"/>
      <c r="H5" s="18"/>
      <c r="I5" s="18"/>
      <c r="M5" s="20" t="s">
        <v>86</v>
      </c>
    </row>
    <row r="6" spans="1:18" ht="17.25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47"/>
      <c r="O6" s="47"/>
      <c r="P6" s="47"/>
      <c r="Q6" s="47"/>
      <c r="R6" s="47"/>
    </row>
    <row r="7" spans="1:18" ht="17.25">
      <c r="A7" s="98" t="s">
        <v>28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47"/>
      <c r="Q7" s="47"/>
      <c r="R7" s="47"/>
    </row>
    <row r="8" spans="1:18" ht="17.25">
      <c r="A8" s="98" t="s">
        <v>29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47"/>
      <c r="Q8" s="47"/>
      <c r="R8" s="47"/>
    </row>
    <row r="9" spans="1:18" ht="17.25">
      <c r="A9" s="98" t="s">
        <v>47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47"/>
      <c r="Q9" s="47"/>
      <c r="R9" s="47"/>
    </row>
    <row r="10" spans="1:18" s="27" customFormat="1">
      <c r="F10" s="42"/>
      <c r="M10" s="27" t="s">
        <v>5</v>
      </c>
      <c r="P10" s="40"/>
      <c r="Q10" s="40"/>
      <c r="R10" s="40"/>
    </row>
    <row r="11" spans="1:18">
      <c r="A11" s="103" t="s">
        <v>22</v>
      </c>
      <c r="B11" s="104"/>
      <c r="C11" s="104"/>
      <c r="D11" s="105"/>
      <c r="E11" s="101" t="s">
        <v>23</v>
      </c>
      <c r="F11" s="94" t="s">
        <v>48</v>
      </c>
      <c r="G11" s="95"/>
      <c r="H11" s="95"/>
      <c r="I11" s="95"/>
      <c r="J11" s="99" t="s">
        <v>6</v>
      </c>
      <c r="K11" s="100"/>
      <c r="L11" s="100"/>
      <c r="M11" s="95"/>
      <c r="N11" s="32"/>
      <c r="O11" s="32"/>
    </row>
    <row r="12" spans="1:18" ht="33">
      <c r="A12" s="36" t="s">
        <v>24</v>
      </c>
      <c r="B12" s="36" t="s">
        <v>25</v>
      </c>
      <c r="C12" s="36" t="s">
        <v>26</v>
      </c>
      <c r="D12" s="36" t="s">
        <v>27</v>
      </c>
      <c r="E12" s="102"/>
      <c r="F12" s="96"/>
      <c r="G12" s="97"/>
      <c r="H12" s="97"/>
      <c r="I12" s="97"/>
      <c r="J12" s="37" t="s">
        <v>49</v>
      </c>
      <c r="K12" s="37" t="s">
        <v>10</v>
      </c>
      <c r="L12" s="29" t="s">
        <v>11</v>
      </c>
      <c r="M12" s="86" t="s">
        <v>50</v>
      </c>
      <c r="N12" s="34"/>
      <c r="O12" s="34"/>
      <c r="P12" s="43"/>
    </row>
    <row r="13" spans="1:18" s="18" customFormat="1">
      <c r="A13" s="35">
        <v>1</v>
      </c>
      <c r="B13" s="36">
        <v>2</v>
      </c>
      <c r="C13" s="36">
        <v>3</v>
      </c>
      <c r="D13" s="36">
        <v>4</v>
      </c>
      <c r="E13" s="37">
        <v>5</v>
      </c>
      <c r="F13" s="37">
        <v>6</v>
      </c>
      <c r="G13" s="44"/>
      <c r="H13" s="37">
        <v>8</v>
      </c>
      <c r="I13" s="37">
        <v>9</v>
      </c>
      <c r="J13" s="37">
        <v>7</v>
      </c>
      <c r="K13" s="37">
        <v>11</v>
      </c>
      <c r="L13" s="29">
        <v>12</v>
      </c>
      <c r="M13" s="30">
        <v>8</v>
      </c>
      <c r="N13" s="39">
        <v>14</v>
      </c>
      <c r="O13" s="28">
        <v>15</v>
      </c>
      <c r="P13" s="41"/>
      <c r="Q13" s="41"/>
      <c r="R13" s="41"/>
    </row>
    <row r="14" spans="1:18" ht="28.5">
      <c r="A14" s="49" t="s">
        <v>42</v>
      </c>
      <c r="B14" s="53" t="s">
        <v>39</v>
      </c>
      <c r="C14" s="53" t="s">
        <v>55</v>
      </c>
      <c r="D14" s="53" t="s">
        <v>32</v>
      </c>
      <c r="E14" s="68" t="s">
        <v>44</v>
      </c>
      <c r="F14" s="76">
        <f>F15+F27+F32+F49+F40</f>
        <v>1269.7</v>
      </c>
      <c r="G14" s="76">
        <f t="shared" ref="G14:M14" si="0">G15+G27+G32+G49+G40</f>
        <v>0</v>
      </c>
      <c r="H14" s="76">
        <f t="shared" si="0"/>
        <v>0</v>
      </c>
      <c r="I14" s="76">
        <f t="shared" si="0"/>
        <v>0</v>
      </c>
      <c r="J14" s="76">
        <f t="shared" si="0"/>
        <v>969.90000000000009</v>
      </c>
      <c r="K14" s="76">
        <f t="shared" si="0"/>
        <v>0</v>
      </c>
      <c r="L14" s="76">
        <f t="shared" si="0"/>
        <v>0</v>
      </c>
      <c r="M14" s="76">
        <f t="shared" si="0"/>
        <v>975.80000000000007</v>
      </c>
      <c r="N14" s="31" t="e">
        <v>#REF!</v>
      </c>
      <c r="O14" s="38"/>
    </row>
    <row r="15" spans="1:18" ht="45">
      <c r="A15" s="73" t="s">
        <v>42</v>
      </c>
      <c r="B15" s="53" t="s">
        <v>14</v>
      </c>
      <c r="C15" s="53" t="s">
        <v>55</v>
      </c>
      <c r="D15" s="53" t="s">
        <v>32</v>
      </c>
      <c r="E15" s="56" t="s">
        <v>30</v>
      </c>
      <c r="F15" s="76">
        <f>F16</f>
        <v>755</v>
      </c>
      <c r="G15" s="76">
        <f t="shared" ref="G15:M15" si="1">G16</f>
        <v>0</v>
      </c>
      <c r="H15" s="76">
        <f t="shared" si="1"/>
        <v>0</v>
      </c>
      <c r="I15" s="76">
        <f t="shared" si="1"/>
        <v>0</v>
      </c>
      <c r="J15" s="76">
        <f t="shared" si="1"/>
        <v>755</v>
      </c>
      <c r="K15" s="76">
        <f t="shared" si="1"/>
        <v>0</v>
      </c>
      <c r="L15" s="76">
        <f t="shared" si="1"/>
        <v>0</v>
      </c>
      <c r="M15" s="76">
        <f t="shared" si="1"/>
        <v>755</v>
      </c>
      <c r="N15" s="31" t="e">
        <v>#REF!</v>
      </c>
      <c r="O15" s="38"/>
    </row>
    <row r="16" spans="1:18">
      <c r="A16" s="50" t="s">
        <v>42</v>
      </c>
      <c r="B16" s="54" t="s">
        <v>14</v>
      </c>
      <c r="C16" s="54" t="s">
        <v>52</v>
      </c>
      <c r="D16" s="54" t="s">
        <v>32</v>
      </c>
      <c r="E16" s="56" t="s">
        <v>31</v>
      </c>
      <c r="F16" s="75">
        <f>F17+F24</f>
        <v>755</v>
      </c>
      <c r="G16" s="75">
        <f t="shared" ref="G16:M16" si="2">G17+G24</f>
        <v>0</v>
      </c>
      <c r="H16" s="75">
        <f t="shared" si="2"/>
        <v>0</v>
      </c>
      <c r="I16" s="75">
        <f t="shared" si="2"/>
        <v>0</v>
      </c>
      <c r="J16" s="75">
        <f t="shared" si="2"/>
        <v>755</v>
      </c>
      <c r="K16" s="75">
        <f t="shared" si="2"/>
        <v>0</v>
      </c>
      <c r="L16" s="75">
        <f t="shared" si="2"/>
        <v>0</v>
      </c>
      <c r="M16" s="75">
        <f t="shared" si="2"/>
        <v>755</v>
      </c>
      <c r="N16" s="31" t="e">
        <v>#REF!</v>
      </c>
      <c r="O16" s="33"/>
    </row>
    <row r="17" spans="1:15">
      <c r="A17" s="50" t="s">
        <v>42</v>
      </c>
      <c r="B17" s="54" t="s">
        <v>14</v>
      </c>
      <c r="C17" s="54" t="s">
        <v>53</v>
      </c>
      <c r="D17" s="54" t="s">
        <v>32</v>
      </c>
      <c r="E17" s="56" t="s">
        <v>34</v>
      </c>
      <c r="F17" s="71">
        <f>F18+F20+F22</f>
        <v>418</v>
      </c>
      <c r="G17" s="71">
        <f t="shared" ref="G17:M17" si="3">G18+G20+G22</f>
        <v>0</v>
      </c>
      <c r="H17" s="71">
        <f t="shared" si="3"/>
        <v>0</v>
      </c>
      <c r="I17" s="71">
        <f t="shared" si="3"/>
        <v>0</v>
      </c>
      <c r="J17" s="71">
        <f t="shared" si="3"/>
        <v>418</v>
      </c>
      <c r="K17" s="71">
        <f t="shared" si="3"/>
        <v>0</v>
      </c>
      <c r="L17" s="71">
        <f t="shared" si="3"/>
        <v>0</v>
      </c>
      <c r="M17" s="71">
        <f t="shared" si="3"/>
        <v>418</v>
      </c>
      <c r="N17" s="31"/>
      <c r="O17" s="33"/>
    </row>
    <row r="18" spans="1:15" ht="45">
      <c r="A18" s="50" t="s">
        <v>42</v>
      </c>
      <c r="B18" s="54" t="s">
        <v>14</v>
      </c>
      <c r="C18" s="54" t="s">
        <v>53</v>
      </c>
      <c r="D18" s="54" t="s">
        <v>72</v>
      </c>
      <c r="E18" s="87" t="s">
        <v>79</v>
      </c>
      <c r="F18" s="71">
        <f>F19</f>
        <v>298</v>
      </c>
      <c r="G18" s="71">
        <f t="shared" ref="G18:M18" si="4">G19</f>
        <v>0</v>
      </c>
      <c r="H18" s="71">
        <f t="shared" si="4"/>
        <v>0</v>
      </c>
      <c r="I18" s="71">
        <f t="shared" si="4"/>
        <v>0</v>
      </c>
      <c r="J18" s="71">
        <f t="shared" si="4"/>
        <v>298</v>
      </c>
      <c r="K18" s="71">
        <f t="shared" si="4"/>
        <v>0</v>
      </c>
      <c r="L18" s="71">
        <f t="shared" si="4"/>
        <v>0</v>
      </c>
      <c r="M18" s="71">
        <f t="shared" si="4"/>
        <v>298</v>
      </c>
      <c r="N18" s="31"/>
      <c r="O18" s="33"/>
    </row>
    <row r="19" spans="1:15">
      <c r="A19" s="50" t="s">
        <v>42</v>
      </c>
      <c r="B19" s="54" t="s">
        <v>14</v>
      </c>
      <c r="C19" s="54" t="s">
        <v>53</v>
      </c>
      <c r="D19" s="54" t="s">
        <v>73</v>
      </c>
      <c r="E19" s="87" t="s">
        <v>80</v>
      </c>
      <c r="F19" s="71">
        <v>298</v>
      </c>
      <c r="G19" s="69"/>
      <c r="H19" s="69"/>
      <c r="I19" s="69"/>
      <c r="J19" s="81">
        <v>298</v>
      </c>
      <c r="K19" s="82"/>
      <c r="L19" s="82"/>
      <c r="M19" s="81">
        <v>298</v>
      </c>
      <c r="N19" s="31"/>
      <c r="O19" s="33"/>
    </row>
    <row r="20" spans="1:15" ht="30">
      <c r="A20" s="50" t="s">
        <v>42</v>
      </c>
      <c r="B20" s="54" t="s">
        <v>14</v>
      </c>
      <c r="C20" s="54" t="s">
        <v>53</v>
      </c>
      <c r="D20" s="54" t="s">
        <v>74</v>
      </c>
      <c r="E20" s="87" t="s">
        <v>81</v>
      </c>
      <c r="F20" s="71">
        <f>F21</f>
        <v>110</v>
      </c>
      <c r="G20" s="71">
        <f t="shared" ref="G20:M20" si="5">G21</f>
        <v>0</v>
      </c>
      <c r="H20" s="71">
        <f t="shared" si="5"/>
        <v>0</v>
      </c>
      <c r="I20" s="71">
        <f t="shared" si="5"/>
        <v>0</v>
      </c>
      <c r="J20" s="71">
        <f t="shared" si="5"/>
        <v>110</v>
      </c>
      <c r="K20" s="71">
        <f t="shared" si="5"/>
        <v>0</v>
      </c>
      <c r="L20" s="71">
        <f t="shared" si="5"/>
        <v>0</v>
      </c>
      <c r="M20" s="71">
        <f t="shared" si="5"/>
        <v>110</v>
      </c>
      <c r="N20" s="31" t="e">
        <v>#REF!</v>
      </c>
      <c r="O20" s="33"/>
    </row>
    <row r="21" spans="1:15" ht="30">
      <c r="A21" s="50" t="s">
        <v>42</v>
      </c>
      <c r="B21" s="54" t="s">
        <v>14</v>
      </c>
      <c r="C21" s="54" t="s">
        <v>53</v>
      </c>
      <c r="D21" s="54" t="s">
        <v>75</v>
      </c>
      <c r="E21" s="87" t="s">
        <v>82</v>
      </c>
      <c r="F21" s="71">
        <v>110</v>
      </c>
      <c r="G21" s="33"/>
      <c r="H21" s="33"/>
      <c r="I21" s="33"/>
      <c r="J21" s="83">
        <v>110</v>
      </c>
      <c r="K21" s="83"/>
      <c r="L21" s="83"/>
      <c r="M21" s="83">
        <v>110</v>
      </c>
      <c r="N21" s="31" t="e">
        <v>#REF!</v>
      </c>
      <c r="O21" s="33"/>
    </row>
    <row r="22" spans="1:15">
      <c r="A22" s="50" t="s">
        <v>42</v>
      </c>
      <c r="B22" s="54" t="s">
        <v>14</v>
      </c>
      <c r="C22" s="54" t="s">
        <v>53</v>
      </c>
      <c r="D22" s="54" t="s">
        <v>76</v>
      </c>
      <c r="E22" s="92" t="s">
        <v>83</v>
      </c>
      <c r="F22" s="71">
        <f>F23</f>
        <v>10</v>
      </c>
      <c r="G22" s="71">
        <f t="shared" ref="G22:M22" si="6">G23</f>
        <v>0</v>
      </c>
      <c r="H22" s="71">
        <f t="shared" si="6"/>
        <v>0</v>
      </c>
      <c r="I22" s="71">
        <f t="shared" si="6"/>
        <v>0</v>
      </c>
      <c r="J22" s="71">
        <f t="shared" si="6"/>
        <v>10</v>
      </c>
      <c r="K22" s="71">
        <f t="shared" si="6"/>
        <v>0</v>
      </c>
      <c r="L22" s="71">
        <f t="shared" si="6"/>
        <v>0</v>
      </c>
      <c r="M22" s="71">
        <f t="shared" si="6"/>
        <v>10</v>
      </c>
      <c r="N22" s="31" t="e">
        <v>#REF!</v>
      </c>
      <c r="O22" s="33"/>
    </row>
    <row r="23" spans="1:15">
      <c r="A23" s="50" t="s">
        <v>42</v>
      </c>
      <c r="B23" s="54" t="s">
        <v>14</v>
      </c>
      <c r="C23" s="54" t="s">
        <v>53</v>
      </c>
      <c r="D23" s="54" t="s">
        <v>77</v>
      </c>
      <c r="E23" s="87" t="s">
        <v>84</v>
      </c>
      <c r="F23" s="71">
        <v>10</v>
      </c>
      <c r="G23" s="33"/>
      <c r="H23" s="33"/>
      <c r="I23" s="33"/>
      <c r="J23" s="83">
        <v>10</v>
      </c>
      <c r="K23" s="83"/>
      <c r="L23" s="83"/>
      <c r="M23" s="83">
        <v>10</v>
      </c>
      <c r="N23" s="31"/>
      <c r="O23" s="33"/>
    </row>
    <row r="24" spans="1:15">
      <c r="A24" s="50" t="s">
        <v>42</v>
      </c>
      <c r="B24" s="54" t="s">
        <v>14</v>
      </c>
      <c r="C24" s="54" t="s">
        <v>54</v>
      </c>
      <c r="D24" s="54" t="s">
        <v>32</v>
      </c>
      <c r="E24" s="59" t="s">
        <v>35</v>
      </c>
      <c r="F24" s="71">
        <f>F25</f>
        <v>337</v>
      </c>
      <c r="G24" s="71">
        <f t="shared" ref="G24:M25" si="7">G25</f>
        <v>0</v>
      </c>
      <c r="H24" s="71">
        <f t="shared" si="7"/>
        <v>0</v>
      </c>
      <c r="I24" s="71">
        <f t="shared" si="7"/>
        <v>0</v>
      </c>
      <c r="J24" s="71">
        <f t="shared" si="7"/>
        <v>337</v>
      </c>
      <c r="K24" s="71">
        <f t="shared" si="7"/>
        <v>0</v>
      </c>
      <c r="L24" s="71">
        <f t="shared" si="7"/>
        <v>0</v>
      </c>
      <c r="M24" s="71">
        <f t="shared" si="7"/>
        <v>337</v>
      </c>
      <c r="N24" s="31" t="e">
        <v>#REF!</v>
      </c>
      <c r="O24" s="33"/>
    </row>
    <row r="25" spans="1:15" ht="45">
      <c r="A25" s="50" t="s">
        <v>42</v>
      </c>
      <c r="B25" s="54" t="s">
        <v>14</v>
      </c>
      <c r="C25" s="54" t="s">
        <v>54</v>
      </c>
      <c r="D25" s="54" t="s">
        <v>72</v>
      </c>
      <c r="E25" s="87" t="s">
        <v>79</v>
      </c>
      <c r="F25" s="71">
        <f>F26</f>
        <v>337</v>
      </c>
      <c r="G25" s="71">
        <f t="shared" si="7"/>
        <v>0</v>
      </c>
      <c r="H25" s="71">
        <f t="shared" si="7"/>
        <v>0</v>
      </c>
      <c r="I25" s="71">
        <f t="shared" si="7"/>
        <v>0</v>
      </c>
      <c r="J25" s="71">
        <f t="shared" si="7"/>
        <v>337</v>
      </c>
      <c r="K25" s="71">
        <f t="shared" si="7"/>
        <v>0</v>
      </c>
      <c r="L25" s="71">
        <f t="shared" si="7"/>
        <v>0</v>
      </c>
      <c r="M25" s="71">
        <f t="shared" si="7"/>
        <v>337</v>
      </c>
      <c r="N25" s="31" t="e">
        <v>#REF!</v>
      </c>
      <c r="O25" s="33"/>
    </row>
    <row r="26" spans="1:15">
      <c r="A26" s="50" t="s">
        <v>42</v>
      </c>
      <c r="B26" s="54" t="s">
        <v>14</v>
      </c>
      <c r="C26" s="54" t="s">
        <v>54</v>
      </c>
      <c r="D26" s="54" t="s">
        <v>73</v>
      </c>
      <c r="E26" s="87" t="s">
        <v>80</v>
      </c>
      <c r="F26" s="71">
        <v>337</v>
      </c>
      <c r="G26" s="33"/>
      <c r="H26" s="33"/>
      <c r="I26" s="33"/>
      <c r="J26" s="83">
        <v>337</v>
      </c>
      <c r="K26" s="33"/>
      <c r="L26" s="33"/>
      <c r="M26" s="33">
        <v>337</v>
      </c>
      <c r="N26" s="31"/>
      <c r="O26" s="33"/>
    </row>
    <row r="27" spans="1:15">
      <c r="A27" s="50" t="s">
        <v>42</v>
      </c>
      <c r="B27" s="54" t="s">
        <v>51</v>
      </c>
      <c r="C27" s="54" t="s">
        <v>55</v>
      </c>
      <c r="D27" s="54" t="s">
        <v>32</v>
      </c>
      <c r="E27" s="58" t="s">
        <v>43</v>
      </c>
      <c r="F27" s="62">
        <f>F28</f>
        <v>5</v>
      </c>
      <c r="G27" s="62">
        <f t="shared" ref="G27:M30" si="8">G28</f>
        <v>0</v>
      </c>
      <c r="H27" s="62">
        <f t="shared" si="8"/>
        <v>0</v>
      </c>
      <c r="I27" s="62">
        <f t="shared" si="8"/>
        <v>0</v>
      </c>
      <c r="J27" s="62">
        <f t="shared" si="8"/>
        <v>5</v>
      </c>
      <c r="K27" s="62">
        <f t="shared" si="8"/>
        <v>0</v>
      </c>
      <c r="L27" s="62">
        <f t="shared" si="8"/>
        <v>0</v>
      </c>
      <c r="M27" s="62">
        <f t="shared" si="8"/>
        <v>5</v>
      </c>
      <c r="N27" s="31"/>
      <c r="O27" s="33"/>
    </row>
    <row r="28" spans="1:15">
      <c r="A28" s="50" t="s">
        <v>42</v>
      </c>
      <c r="B28" s="54" t="s">
        <v>51</v>
      </c>
      <c r="C28" s="54" t="s">
        <v>52</v>
      </c>
      <c r="D28" s="54" t="s">
        <v>32</v>
      </c>
      <c r="E28" s="59" t="s">
        <v>31</v>
      </c>
      <c r="F28" s="57">
        <f>F29</f>
        <v>5</v>
      </c>
      <c r="G28" s="57">
        <f t="shared" si="8"/>
        <v>0</v>
      </c>
      <c r="H28" s="57">
        <f t="shared" si="8"/>
        <v>0</v>
      </c>
      <c r="I28" s="57">
        <f t="shared" si="8"/>
        <v>0</v>
      </c>
      <c r="J28" s="57">
        <f t="shared" si="8"/>
        <v>5</v>
      </c>
      <c r="K28" s="57">
        <f t="shared" si="8"/>
        <v>0</v>
      </c>
      <c r="L28" s="57">
        <f t="shared" si="8"/>
        <v>0</v>
      </c>
      <c r="M28" s="57">
        <f t="shared" si="8"/>
        <v>5</v>
      </c>
      <c r="N28" s="31"/>
      <c r="O28" s="33"/>
    </row>
    <row r="29" spans="1:15" ht="22.5" customHeight="1">
      <c r="A29" s="50" t="s">
        <v>42</v>
      </c>
      <c r="B29" s="54" t="s">
        <v>51</v>
      </c>
      <c r="C29" s="54" t="s">
        <v>58</v>
      </c>
      <c r="D29" s="54" t="s">
        <v>32</v>
      </c>
      <c r="E29" s="88" t="s">
        <v>60</v>
      </c>
      <c r="F29" s="57">
        <f>F30</f>
        <v>5</v>
      </c>
      <c r="G29" s="57">
        <f t="shared" si="8"/>
        <v>0</v>
      </c>
      <c r="H29" s="57">
        <f t="shared" si="8"/>
        <v>0</v>
      </c>
      <c r="I29" s="57">
        <f t="shared" si="8"/>
        <v>0</v>
      </c>
      <c r="J29" s="57">
        <f t="shared" si="8"/>
        <v>5</v>
      </c>
      <c r="K29" s="57">
        <f t="shared" si="8"/>
        <v>0</v>
      </c>
      <c r="L29" s="57">
        <f t="shared" si="8"/>
        <v>0</v>
      </c>
      <c r="M29" s="57">
        <f t="shared" si="8"/>
        <v>5</v>
      </c>
      <c r="N29" s="31"/>
      <c r="O29" s="33"/>
    </row>
    <row r="30" spans="1:15" ht="22.5" customHeight="1">
      <c r="A30" s="50" t="s">
        <v>42</v>
      </c>
      <c r="B30" s="54" t="s">
        <v>51</v>
      </c>
      <c r="C30" s="54" t="s">
        <v>58</v>
      </c>
      <c r="D30" s="54" t="s">
        <v>76</v>
      </c>
      <c r="E30" s="92" t="s">
        <v>83</v>
      </c>
      <c r="F30" s="57">
        <f>F31</f>
        <v>5</v>
      </c>
      <c r="G30" s="57">
        <f t="shared" si="8"/>
        <v>0</v>
      </c>
      <c r="H30" s="57">
        <f t="shared" si="8"/>
        <v>0</v>
      </c>
      <c r="I30" s="57">
        <f t="shared" si="8"/>
        <v>0</v>
      </c>
      <c r="J30" s="57">
        <f t="shared" si="8"/>
        <v>5</v>
      </c>
      <c r="K30" s="57">
        <f t="shared" si="8"/>
        <v>0</v>
      </c>
      <c r="L30" s="57">
        <f t="shared" si="8"/>
        <v>0</v>
      </c>
      <c r="M30" s="57">
        <f t="shared" si="8"/>
        <v>5</v>
      </c>
      <c r="N30" s="31"/>
      <c r="O30" s="33"/>
    </row>
    <row r="31" spans="1:15" ht="18.75" customHeight="1">
      <c r="A31" s="50" t="s">
        <v>42</v>
      </c>
      <c r="B31" s="54" t="s">
        <v>51</v>
      </c>
      <c r="C31" s="54" t="s">
        <v>58</v>
      </c>
      <c r="D31" s="54" t="s">
        <v>59</v>
      </c>
      <c r="E31" s="88" t="s">
        <v>61</v>
      </c>
      <c r="F31" s="57">
        <v>5</v>
      </c>
      <c r="G31" s="33"/>
      <c r="H31" s="33"/>
      <c r="I31" s="33"/>
      <c r="J31" s="83">
        <v>5</v>
      </c>
      <c r="K31" s="33"/>
      <c r="L31" s="33"/>
      <c r="M31" s="83">
        <v>5</v>
      </c>
      <c r="N31" s="31"/>
      <c r="O31" s="33"/>
    </row>
    <row r="32" spans="1:15">
      <c r="A32" s="73" t="s">
        <v>42</v>
      </c>
      <c r="B32" s="53" t="s">
        <v>20</v>
      </c>
      <c r="C32" s="53" t="s">
        <v>55</v>
      </c>
      <c r="D32" s="53" t="s">
        <v>32</v>
      </c>
      <c r="E32" s="52" t="s">
        <v>3</v>
      </c>
      <c r="F32" s="62">
        <f>F33</f>
        <v>72.2</v>
      </c>
      <c r="G32" s="62">
        <f t="shared" ref="G32:M34" si="9">G33</f>
        <v>0</v>
      </c>
      <c r="H32" s="62">
        <f t="shared" si="9"/>
        <v>0</v>
      </c>
      <c r="I32" s="62">
        <f t="shared" si="9"/>
        <v>0</v>
      </c>
      <c r="J32" s="62">
        <f t="shared" si="9"/>
        <v>72.2</v>
      </c>
      <c r="K32" s="62">
        <f t="shared" si="9"/>
        <v>0</v>
      </c>
      <c r="L32" s="62">
        <f t="shared" si="9"/>
        <v>0</v>
      </c>
      <c r="M32" s="62">
        <f t="shared" si="9"/>
        <v>72.2</v>
      </c>
    </row>
    <row r="33" spans="1:13">
      <c r="A33" s="50" t="s">
        <v>42</v>
      </c>
      <c r="B33" s="54" t="s">
        <v>20</v>
      </c>
      <c r="C33" s="54" t="s">
        <v>55</v>
      </c>
      <c r="D33" s="54" t="s">
        <v>32</v>
      </c>
      <c r="E33" s="56" t="s">
        <v>19</v>
      </c>
      <c r="F33" s="61">
        <f>F34</f>
        <v>72.2</v>
      </c>
      <c r="G33" s="61">
        <f t="shared" si="9"/>
        <v>0</v>
      </c>
      <c r="H33" s="61">
        <f t="shared" si="9"/>
        <v>0</v>
      </c>
      <c r="I33" s="61">
        <f t="shared" si="9"/>
        <v>0</v>
      </c>
      <c r="J33" s="61">
        <f t="shared" si="9"/>
        <v>72.2</v>
      </c>
      <c r="K33" s="61">
        <f t="shared" si="9"/>
        <v>0</v>
      </c>
      <c r="L33" s="61">
        <f t="shared" si="9"/>
        <v>0</v>
      </c>
      <c r="M33" s="61">
        <f t="shared" si="9"/>
        <v>72.2</v>
      </c>
    </row>
    <row r="34" spans="1:13">
      <c r="A34" s="50" t="s">
        <v>42</v>
      </c>
      <c r="B34" s="54" t="s">
        <v>20</v>
      </c>
      <c r="C34" s="54" t="s">
        <v>52</v>
      </c>
      <c r="D34" s="54" t="s">
        <v>32</v>
      </c>
      <c r="E34" s="56" t="s">
        <v>31</v>
      </c>
      <c r="F34" s="61">
        <f>F35</f>
        <v>72.2</v>
      </c>
      <c r="G34" s="61">
        <f t="shared" si="9"/>
        <v>0</v>
      </c>
      <c r="H34" s="61">
        <f t="shared" si="9"/>
        <v>0</v>
      </c>
      <c r="I34" s="61">
        <f t="shared" si="9"/>
        <v>0</v>
      </c>
      <c r="J34" s="61">
        <f t="shared" si="9"/>
        <v>72.2</v>
      </c>
      <c r="K34" s="61">
        <f t="shared" si="9"/>
        <v>0</v>
      </c>
      <c r="L34" s="61">
        <f t="shared" si="9"/>
        <v>0</v>
      </c>
      <c r="M34" s="61">
        <f t="shared" si="9"/>
        <v>72.2</v>
      </c>
    </row>
    <row r="35" spans="1:13" ht="30">
      <c r="A35" s="50" t="s">
        <v>42</v>
      </c>
      <c r="B35" s="54" t="s">
        <v>20</v>
      </c>
      <c r="C35" s="54" t="s">
        <v>56</v>
      </c>
      <c r="D35" s="54" t="s">
        <v>32</v>
      </c>
      <c r="E35" s="56" t="s">
        <v>38</v>
      </c>
      <c r="F35" s="61">
        <f>F36+F38</f>
        <v>72.2</v>
      </c>
      <c r="G35" s="61">
        <f t="shared" ref="G35:M35" si="10">G36+G38</f>
        <v>0</v>
      </c>
      <c r="H35" s="61">
        <f t="shared" si="10"/>
        <v>0</v>
      </c>
      <c r="I35" s="61">
        <f t="shared" si="10"/>
        <v>0</v>
      </c>
      <c r="J35" s="61">
        <f t="shared" si="10"/>
        <v>72.2</v>
      </c>
      <c r="K35" s="61">
        <f t="shared" si="10"/>
        <v>0</v>
      </c>
      <c r="L35" s="61">
        <f t="shared" si="10"/>
        <v>0</v>
      </c>
      <c r="M35" s="61">
        <f t="shared" si="10"/>
        <v>72.2</v>
      </c>
    </row>
    <row r="36" spans="1:13" ht="45">
      <c r="A36" s="50" t="s">
        <v>42</v>
      </c>
      <c r="B36" s="54" t="s">
        <v>20</v>
      </c>
      <c r="C36" s="54" t="s">
        <v>56</v>
      </c>
      <c r="D36" s="54" t="s">
        <v>72</v>
      </c>
      <c r="E36" s="87" t="s">
        <v>79</v>
      </c>
      <c r="F36" s="61">
        <f>F37</f>
        <v>64</v>
      </c>
      <c r="G36" s="61">
        <f t="shared" ref="G36:M36" si="11">G37</f>
        <v>0</v>
      </c>
      <c r="H36" s="61">
        <f t="shared" si="11"/>
        <v>0</v>
      </c>
      <c r="I36" s="61">
        <f t="shared" si="11"/>
        <v>0</v>
      </c>
      <c r="J36" s="61">
        <f t="shared" si="11"/>
        <v>64</v>
      </c>
      <c r="K36" s="61">
        <f t="shared" si="11"/>
        <v>0</v>
      </c>
      <c r="L36" s="61">
        <f t="shared" si="11"/>
        <v>0</v>
      </c>
      <c r="M36" s="61">
        <f t="shared" si="11"/>
        <v>64</v>
      </c>
    </row>
    <row r="37" spans="1:13">
      <c r="A37" s="50" t="s">
        <v>42</v>
      </c>
      <c r="B37" s="54" t="s">
        <v>20</v>
      </c>
      <c r="C37" s="54" t="s">
        <v>56</v>
      </c>
      <c r="D37" s="54" t="s">
        <v>73</v>
      </c>
      <c r="E37" s="87" t="s">
        <v>80</v>
      </c>
      <c r="F37" s="61">
        <v>64</v>
      </c>
      <c r="G37" s="18"/>
      <c r="H37" s="18"/>
      <c r="I37" s="18"/>
      <c r="J37" s="18">
        <v>64</v>
      </c>
      <c r="K37" s="18"/>
      <c r="L37" s="18"/>
      <c r="M37" s="18">
        <v>64</v>
      </c>
    </row>
    <row r="38" spans="1:13" ht="30">
      <c r="A38" s="50" t="s">
        <v>42</v>
      </c>
      <c r="B38" s="54" t="s">
        <v>20</v>
      </c>
      <c r="C38" s="54" t="s">
        <v>56</v>
      </c>
      <c r="D38" s="54" t="s">
        <v>74</v>
      </c>
      <c r="E38" s="87" t="s">
        <v>81</v>
      </c>
      <c r="F38" s="61">
        <f>F39</f>
        <v>8.1999999999999993</v>
      </c>
      <c r="G38" s="61">
        <f t="shared" ref="G38:M38" si="12">G39</f>
        <v>0</v>
      </c>
      <c r="H38" s="61">
        <f t="shared" si="12"/>
        <v>0</v>
      </c>
      <c r="I38" s="61">
        <f t="shared" si="12"/>
        <v>0</v>
      </c>
      <c r="J38" s="61">
        <f t="shared" si="12"/>
        <v>8.1999999999999993</v>
      </c>
      <c r="K38" s="61">
        <f t="shared" si="12"/>
        <v>0</v>
      </c>
      <c r="L38" s="61">
        <f t="shared" si="12"/>
        <v>0</v>
      </c>
      <c r="M38" s="61">
        <f t="shared" si="12"/>
        <v>8.1999999999999993</v>
      </c>
    </row>
    <row r="39" spans="1:13" ht="30">
      <c r="A39" s="50" t="s">
        <v>42</v>
      </c>
      <c r="B39" s="54" t="s">
        <v>20</v>
      </c>
      <c r="C39" s="54" t="s">
        <v>56</v>
      </c>
      <c r="D39" s="54" t="s">
        <v>75</v>
      </c>
      <c r="E39" s="87" t="s">
        <v>82</v>
      </c>
      <c r="F39" s="61">
        <v>8.1999999999999993</v>
      </c>
      <c r="G39" s="18"/>
      <c r="H39" s="18"/>
      <c r="I39" s="18"/>
      <c r="J39" s="18">
        <v>8.1999999999999993</v>
      </c>
      <c r="K39" s="18"/>
      <c r="L39" s="18"/>
      <c r="M39" s="18">
        <v>8.1999999999999993</v>
      </c>
    </row>
    <row r="40" spans="1:13">
      <c r="A40" s="73" t="s">
        <v>42</v>
      </c>
      <c r="B40" s="53" t="s">
        <v>62</v>
      </c>
      <c r="C40" s="53" t="s">
        <v>55</v>
      </c>
      <c r="D40" s="53" t="s">
        <v>32</v>
      </c>
      <c r="E40" s="89" t="s">
        <v>66</v>
      </c>
      <c r="F40" s="61">
        <f>F41</f>
        <v>50</v>
      </c>
      <c r="G40" s="61">
        <f t="shared" ref="G40:M41" si="13">G41</f>
        <v>0</v>
      </c>
      <c r="H40" s="61">
        <f t="shared" si="13"/>
        <v>0</v>
      </c>
      <c r="I40" s="61">
        <f t="shared" si="13"/>
        <v>0</v>
      </c>
      <c r="J40" s="61">
        <f t="shared" si="13"/>
        <v>49.2</v>
      </c>
      <c r="K40" s="61">
        <f t="shared" si="13"/>
        <v>0</v>
      </c>
      <c r="L40" s="61">
        <f t="shared" si="13"/>
        <v>0</v>
      </c>
      <c r="M40" s="61">
        <f t="shared" si="13"/>
        <v>55.4</v>
      </c>
    </row>
    <row r="41" spans="1:13">
      <c r="A41" s="50" t="s">
        <v>42</v>
      </c>
      <c r="B41" s="54" t="s">
        <v>63</v>
      </c>
      <c r="C41" s="54" t="s">
        <v>55</v>
      </c>
      <c r="D41" s="54" t="s">
        <v>32</v>
      </c>
      <c r="E41" s="58" t="s">
        <v>67</v>
      </c>
      <c r="F41" s="61">
        <f>F42</f>
        <v>50</v>
      </c>
      <c r="G41" s="61">
        <f t="shared" si="13"/>
        <v>0</v>
      </c>
      <c r="H41" s="61">
        <f t="shared" si="13"/>
        <v>0</v>
      </c>
      <c r="I41" s="61">
        <f t="shared" si="13"/>
        <v>0</v>
      </c>
      <c r="J41" s="61">
        <f t="shared" si="13"/>
        <v>49.2</v>
      </c>
      <c r="K41" s="61">
        <f t="shared" si="13"/>
        <v>0</v>
      </c>
      <c r="L41" s="61">
        <f t="shared" si="13"/>
        <v>0</v>
      </c>
      <c r="M41" s="61">
        <f t="shared" si="13"/>
        <v>55.4</v>
      </c>
    </row>
    <row r="42" spans="1:13">
      <c r="A42" s="50" t="s">
        <v>42</v>
      </c>
      <c r="B42" s="54" t="s">
        <v>63</v>
      </c>
      <c r="C42" s="54" t="s">
        <v>52</v>
      </c>
      <c r="D42" s="54" t="s">
        <v>32</v>
      </c>
      <c r="E42" s="56" t="s">
        <v>31</v>
      </c>
      <c r="F42" s="61">
        <f>F43+F46</f>
        <v>50</v>
      </c>
      <c r="G42" s="61">
        <f t="shared" ref="G42:M42" si="14">G43+G46</f>
        <v>0</v>
      </c>
      <c r="H42" s="61">
        <f t="shared" si="14"/>
        <v>0</v>
      </c>
      <c r="I42" s="61">
        <f t="shared" si="14"/>
        <v>0</v>
      </c>
      <c r="J42" s="61">
        <f t="shared" si="14"/>
        <v>49.2</v>
      </c>
      <c r="K42" s="61">
        <f t="shared" si="14"/>
        <v>0</v>
      </c>
      <c r="L42" s="61">
        <f t="shared" si="14"/>
        <v>0</v>
      </c>
      <c r="M42" s="61">
        <f t="shared" si="14"/>
        <v>55.4</v>
      </c>
    </row>
    <row r="43" spans="1:13" ht="30">
      <c r="A43" s="50" t="s">
        <v>42</v>
      </c>
      <c r="B43" s="54" t="s">
        <v>63</v>
      </c>
      <c r="C43" s="54" t="s">
        <v>64</v>
      </c>
      <c r="D43" s="54" t="s">
        <v>32</v>
      </c>
      <c r="E43" s="90" t="s">
        <v>68</v>
      </c>
      <c r="F43" s="61">
        <f>F44</f>
        <v>47.5</v>
      </c>
      <c r="G43" s="61">
        <f t="shared" ref="G43:M44" si="15">G44</f>
        <v>0</v>
      </c>
      <c r="H43" s="61">
        <f t="shared" si="15"/>
        <v>0</v>
      </c>
      <c r="I43" s="61">
        <f t="shared" si="15"/>
        <v>0</v>
      </c>
      <c r="J43" s="61">
        <f t="shared" si="15"/>
        <v>46.7</v>
      </c>
      <c r="K43" s="61">
        <f t="shared" si="15"/>
        <v>0</v>
      </c>
      <c r="L43" s="61">
        <f t="shared" si="15"/>
        <v>0</v>
      </c>
      <c r="M43" s="61">
        <f t="shared" si="15"/>
        <v>52.6</v>
      </c>
    </row>
    <row r="44" spans="1:13" ht="30">
      <c r="A44" s="50" t="s">
        <v>42</v>
      </c>
      <c r="B44" s="54" t="s">
        <v>63</v>
      </c>
      <c r="C44" s="54" t="s">
        <v>64</v>
      </c>
      <c r="D44" s="54" t="s">
        <v>74</v>
      </c>
      <c r="E44" s="87" t="s">
        <v>81</v>
      </c>
      <c r="F44" s="61">
        <f>F45</f>
        <v>47.5</v>
      </c>
      <c r="G44" s="61">
        <f t="shared" si="15"/>
        <v>0</v>
      </c>
      <c r="H44" s="61">
        <f t="shared" si="15"/>
        <v>0</v>
      </c>
      <c r="I44" s="61">
        <f t="shared" si="15"/>
        <v>0</v>
      </c>
      <c r="J44" s="61">
        <f t="shared" si="15"/>
        <v>46.7</v>
      </c>
      <c r="K44" s="61">
        <f t="shared" si="15"/>
        <v>0</v>
      </c>
      <c r="L44" s="61">
        <f t="shared" si="15"/>
        <v>0</v>
      </c>
      <c r="M44" s="61">
        <f t="shared" si="15"/>
        <v>52.6</v>
      </c>
    </row>
    <row r="45" spans="1:13" ht="30">
      <c r="A45" s="50" t="s">
        <v>42</v>
      </c>
      <c r="B45" s="54" t="s">
        <v>63</v>
      </c>
      <c r="C45" s="54" t="s">
        <v>64</v>
      </c>
      <c r="D45" s="54" t="s">
        <v>75</v>
      </c>
      <c r="E45" s="87" t="s">
        <v>82</v>
      </c>
      <c r="F45" s="61">
        <v>47.5</v>
      </c>
      <c r="G45" s="18"/>
      <c r="H45" s="18"/>
      <c r="I45" s="18"/>
      <c r="J45" s="18">
        <v>46.7</v>
      </c>
      <c r="K45" s="18"/>
      <c r="L45" s="18"/>
      <c r="M45" s="18">
        <v>52.6</v>
      </c>
    </row>
    <row r="46" spans="1:13" ht="30">
      <c r="A46" s="50" t="s">
        <v>42</v>
      </c>
      <c r="B46" s="54" t="s">
        <v>63</v>
      </c>
      <c r="C46" s="54" t="s">
        <v>65</v>
      </c>
      <c r="D46" s="54" t="s">
        <v>32</v>
      </c>
      <c r="E46" s="90" t="s">
        <v>69</v>
      </c>
      <c r="F46" s="61">
        <f>F47</f>
        <v>2.5</v>
      </c>
      <c r="G46" s="61">
        <f t="shared" ref="G46:M47" si="16">G47</f>
        <v>0</v>
      </c>
      <c r="H46" s="61">
        <f t="shared" si="16"/>
        <v>0</v>
      </c>
      <c r="I46" s="61">
        <f t="shared" si="16"/>
        <v>0</v>
      </c>
      <c r="J46" s="61">
        <f t="shared" si="16"/>
        <v>2.5</v>
      </c>
      <c r="K46" s="61">
        <f t="shared" si="16"/>
        <v>0</v>
      </c>
      <c r="L46" s="61">
        <f t="shared" si="16"/>
        <v>0</v>
      </c>
      <c r="M46" s="61">
        <f t="shared" si="16"/>
        <v>2.8</v>
      </c>
    </row>
    <row r="47" spans="1:13" ht="30">
      <c r="A47" s="50" t="s">
        <v>42</v>
      </c>
      <c r="B47" s="54" t="s">
        <v>63</v>
      </c>
      <c r="C47" s="54" t="s">
        <v>65</v>
      </c>
      <c r="D47" s="54" t="s">
        <v>74</v>
      </c>
      <c r="E47" s="87" t="s">
        <v>81</v>
      </c>
      <c r="F47" s="61">
        <f>F48</f>
        <v>2.5</v>
      </c>
      <c r="G47" s="61">
        <f t="shared" si="16"/>
        <v>0</v>
      </c>
      <c r="H47" s="61">
        <f t="shared" si="16"/>
        <v>0</v>
      </c>
      <c r="I47" s="61">
        <f t="shared" si="16"/>
        <v>0</v>
      </c>
      <c r="J47" s="61">
        <f t="shared" si="16"/>
        <v>2.5</v>
      </c>
      <c r="K47" s="61">
        <f t="shared" si="16"/>
        <v>0</v>
      </c>
      <c r="L47" s="61">
        <f t="shared" si="16"/>
        <v>0</v>
      </c>
      <c r="M47" s="61">
        <f t="shared" si="16"/>
        <v>2.8</v>
      </c>
    </row>
    <row r="48" spans="1:13" ht="30">
      <c r="A48" s="50" t="s">
        <v>42</v>
      </c>
      <c r="B48" s="54" t="s">
        <v>63</v>
      </c>
      <c r="C48" s="54" t="s">
        <v>65</v>
      </c>
      <c r="D48" s="54" t="s">
        <v>75</v>
      </c>
      <c r="E48" s="87" t="s">
        <v>82</v>
      </c>
      <c r="F48" s="61">
        <v>2.5</v>
      </c>
      <c r="G48" s="18"/>
      <c r="H48" s="18"/>
      <c r="I48" s="18"/>
      <c r="J48" s="18">
        <v>2.5</v>
      </c>
      <c r="K48" s="18"/>
      <c r="L48" s="18"/>
      <c r="M48" s="18">
        <v>2.8</v>
      </c>
    </row>
    <row r="49" spans="1:15">
      <c r="A49" s="73" t="s">
        <v>42</v>
      </c>
      <c r="B49" s="53" t="s">
        <v>33</v>
      </c>
      <c r="C49" s="53" t="s">
        <v>55</v>
      </c>
      <c r="D49" s="53" t="s">
        <v>32</v>
      </c>
      <c r="E49" s="60" t="s">
        <v>4</v>
      </c>
      <c r="F49" s="74">
        <f>F51</f>
        <v>387.5</v>
      </c>
      <c r="G49" s="74">
        <f t="shared" ref="G49:M49" si="17">G51</f>
        <v>0</v>
      </c>
      <c r="H49" s="74">
        <f t="shared" si="17"/>
        <v>0</v>
      </c>
      <c r="I49" s="74">
        <f t="shared" si="17"/>
        <v>0</v>
      </c>
      <c r="J49" s="74">
        <f t="shared" si="17"/>
        <v>88.5</v>
      </c>
      <c r="K49" s="74">
        <f t="shared" si="17"/>
        <v>0</v>
      </c>
      <c r="L49" s="74">
        <f t="shared" si="17"/>
        <v>0</v>
      </c>
      <c r="M49" s="74">
        <f t="shared" si="17"/>
        <v>88.2</v>
      </c>
      <c r="N49" s="31" t="e">
        <v>#REF!</v>
      </c>
      <c r="O49" s="33"/>
    </row>
    <row r="50" spans="1:15">
      <c r="A50" s="50" t="s">
        <v>42</v>
      </c>
      <c r="B50" s="54" t="s">
        <v>18</v>
      </c>
      <c r="C50" s="54" t="s">
        <v>55</v>
      </c>
      <c r="D50" s="54" t="s">
        <v>32</v>
      </c>
      <c r="E50" s="59" t="s">
        <v>36</v>
      </c>
      <c r="F50" s="72">
        <f>F51</f>
        <v>387.5</v>
      </c>
      <c r="G50" s="72">
        <f t="shared" ref="G50:M51" si="18">G51</f>
        <v>0</v>
      </c>
      <c r="H50" s="72">
        <f t="shared" si="18"/>
        <v>0</v>
      </c>
      <c r="I50" s="72">
        <f t="shared" si="18"/>
        <v>0</v>
      </c>
      <c r="J50" s="72">
        <f t="shared" si="18"/>
        <v>88.5</v>
      </c>
      <c r="K50" s="72">
        <f t="shared" si="18"/>
        <v>0</v>
      </c>
      <c r="L50" s="72">
        <f t="shared" si="18"/>
        <v>0</v>
      </c>
      <c r="M50" s="72">
        <f t="shared" si="18"/>
        <v>88.2</v>
      </c>
      <c r="N50" s="31" t="e">
        <v>#REF!</v>
      </c>
      <c r="O50" s="33"/>
    </row>
    <row r="51" spans="1:15">
      <c r="A51" s="50" t="s">
        <v>42</v>
      </c>
      <c r="B51" s="54" t="s">
        <v>18</v>
      </c>
      <c r="C51" s="54" t="s">
        <v>52</v>
      </c>
      <c r="D51" s="54" t="s">
        <v>32</v>
      </c>
      <c r="E51" s="59" t="s">
        <v>31</v>
      </c>
      <c r="F51" s="71">
        <f>F52</f>
        <v>387.5</v>
      </c>
      <c r="G51" s="71">
        <f t="shared" si="18"/>
        <v>0</v>
      </c>
      <c r="H51" s="71">
        <f t="shared" si="18"/>
        <v>0</v>
      </c>
      <c r="I51" s="71">
        <f t="shared" si="18"/>
        <v>0</v>
      </c>
      <c r="J51" s="71">
        <f t="shared" si="18"/>
        <v>88.5</v>
      </c>
      <c r="K51" s="71">
        <f t="shared" si="18"/>
        <v>0</v>
      </c>
      <c r="L51" s="71">
        <f t="shared" si="18"/>
        <v>0</v>
      </c>
      <c r="M51" s="71">
        <f t="shared" si="18"/>
        <v>88.2</v>
      </c>
      <c r="N51" s="31" t="e">
        <v>#REF!</v>
      </c>
      <c r="O51" s="33"/>
    </row>
    <row r="52" spans="1:15">
      <c r="A52" s="50" t="s">
        <v>42</v>
      </c>
      <c r="B52" s="54" t="s">
        <v>18</v>
      </c>
      <c r="C52" s="54" t="s">
        <v>57</v>
      </c>
      <c r="D52" s="54" t="s">
        <v>32</v>
      </c>
      <c r="E52" s="59" t="s">
        <v>37</v>
      </c>
      <c r="F52" s="71">
        <f>F53+F55</f>
        <v>387.5</v>
      </c>
      <c r="G52" s="71">
        <f t="shared" ref="G52:M52" si="19">G53+G55</f>
        <v>0</v>
      </c>
      <c r="H52" s="71">
        <f t="shared" si="19"/>
        <v>0</v>
      </c>
      <c r="I52" s="71">
        <f t="shared" si="19"/>
        <v>0</v>
      </c>
      <c r="J52" s="71">
        <f t="shared" si="19"/>
        <v>88.5</v>
      </c>
      <c r="K52" s="71">
        <f t="shared" si="19"/>
        <v>0</v>
      </c>
      <c r="L52" s="71">
        <f t="shared" si="19"/>
        <v>0</v>
      </c>
      <c r="M52" s="71">
        <f t="shared" si="19"/>
        <v>88.2</v>
      </c>
      <c r="N52" s="31" t="e">
        <v>#REF!</v>
      </c>
      <c r="O52" s="33"/>
    </row>
    <row r="53" spans="1:15" ht="30">
      <c r="A53" s="50" t="s">
        <v>42</v>
      </c>
      <c r="B53" s="54" t="s">
        <v>18</v>
      </c>
      <c r="C53" s="54" t="s">
        <v>57</v>
      </c>
      <c r="D53" s="54" t="s">
        <v>74</v>
      </c>
      <c r="E53" s="87" t="s">
        <v>81</v>
      </c>
      <c r="F53" s="71">
        <f>F54</f>
        <v>87.5</v>
      </c>
      <c r="G53" s="71">
        <f t="shared" ref="G53:M53" si="20">G54</f>
        <v>0</v>
      </c>
      <c r="H53" s="71">
        <f t="shared" si="20"/>
        <v>0</v>
      </c>
      <c r="I53" s="71">
        <f t="shared" si="20"/>
        <v>0</v>
      </c>
      <c r="J53" s="71">
        <f t="shared" si="20"/>
        <v>88.5</v>
      </c>
      <c r="K53" s="71">
        <f t="shared" si="20"/>
        <v>0</v>
      </c>
      <c r="L53" s="71">
        <f t="shared" si="20"/>
        <v>0</v>
      </c>
      <c r="M53" s="71">
        <f t="shared" si="20"/>
        <v>88.2</v>
      </c>
      <c r="N53" s="31"/>
      <c r="O53" s="33"/>
    </row>
    <row r="54" spans="1:15" ht="30">
      <c r="A54" s="50" t="s">
        <v>42</v>
      </c>
      <c r="B54" s="54" t="s">
        <v>18</v>
      </c>
      <c r="C54" s="54" t="s">
        <v>57</v>
      </c>
      <c r="D54" s="54" t="s">
        <v>75</v>
      </c>
      <c r="E54" s="87" t="s">
        <v>82</v>
      </c>
      <c r="F54" s="71">
        <v>87.5</v>
      </c>
      <c r="G54" s="33"/>
      <c r="H54" s="33"/>
      <c r="I54" s="33"/>
      <c r="J54" s="33">
        <v>88.5</v>
      </c>
      <c r="K54" s="33"/>
      <c r="L54" s="33"/>
      <c r="M54" s="83">
        <v>88.2</v>
      </c>
      <c r="N54" s="31" t="e">
        <v>#REF!</v>
      </c>
      <c r="O54" s="33"/>
    </row>
    <row r="55" spans="1:15">
      <c r="A55" s="50" t="s">
        <v>42</v>
      </c>
      <c r="B55" s="54" t="s">
        <v>18</v>
      </c>
      <c r="C55" s="54" t="s">
        <v>57</v>
      </c>
      <c r="D55" s="54" t="s">
        <v>76</v>
      </c>
      <c r="E55" s="92" t="s">
        <v>83</v>
      </c>
      <c r="F55" s="71">
        <f>F56</f>
        <v>300</v>
      </c>
      <c r="G55" s="71">
        <f t="shared" ref="G55:M55" si="21">G56</f>
        <v>0</v>
      </c>
      <c r="H55" s="71">
        <f t="shared" si="21"/>
        <v>0</v>
      </c>
      <c r="I55" s="71">
        <f t="shared" si="21"/>
        <v>0</v>
      </c>
      <c r="J55" s="71">
        <f t="shared" si="21"/>
        <v>0</v>
      </c>
      <c r="K55" s="71">
        <f t="shared" si="21"/>
        <v>0</v>
      </c>
      <c r="L55" s="71">
        <f t="shared" si="21"/>
        <v>0</v>
      </c>
      <c r="M55" s="71">
        <f t="shared" si="21"/>
        <v>0</v>
      </c>
      <c r="N55" s="31"/>
      <c r="O55" s="33"/>
    </row>
    <row r="56" spans="1:15">
      <c r="A56" s="50" t="s">
        <v>42</v>
      </c>
      <c r="B56" s="54" t="s">
        <v>18</v>
      </c>
      <c r="C56" s="54" t="s">
        <v>57</v>
      </c>
      <c r="D56" s="54" t="s">
        <v>78</v>
      </c>
      <c r="E56" s="91" t="s">
        <v>85</v>
      </c>
      <c r="F56" s="71">
        <v>300</v>
      </c>
      <c r="G56" s="48"/>
      <c r="H56" s="48"/>
      <c r="I56" s="33"/>
      <c r="J56" s="33"/>
      <c r="K56" s="33"/>
      <c r="L56" s="33"/>
      <c r="M56" s="33"/>
      <c r="N56" s="31"/>
      <c r="O56" s="33"/>
    </row>
    <row r="57" spans="1:15">
      <c r="A57" s="50"/>
      <c r="B57" s="54"/>
      <c r="C57" s="54"/>
      <c r="D57" s="54"/>
      <c r="E57" s="58"/>
      <c r="F57" s="71"/>
      <c r="G57" s="33"/>
      <c r="H57" s="33"/>
      <c r="I57" s="33"/>
      <c r="J57" s="33"/>
      <c r="K57" s="33"/>
      <c r="L57" s="33"/>
      <c r="M57" s="33"/>
      <c r="N57" s="31"/>
      <c r="O57" s="33"/>
    </row>
    <row r="58" spans="1:15">
      <c r="A58" s="73"/>
      <c r="B58" s="53"/>
      <c r="C58" s="53"/>
      <c r="D58" s="53"/>
      <c r="E58" s="52"/>
      <c r="F58" s="70"/>
      <c r="G58" s="33"/>
      <c r="H58" s="33"/>
      <c r="I58" s="33"/>
      <c r="J58" s="33"/>
      <c r="K58" s="33"/>
      <c r="L58" s="33"/>
      <c r="M58" s="33"/>
      <c r="N58" s="31"/>
      <c r="O58" s="33"/>
    </row>
    <row r="59" spans="1:15">
      <c r="A59" s="50"/>
      <c r="B59" s="54"/>
      <c r="C59" s="54"/>
      <c r="D59" s="54"/>
      <c r="E59" s="56"/>
      <c r="F59" s="71"/>
      <c r="G59" s="48"/>
      <c r="H59" s="48"/>
      <c r="I59" s="33"/>
      <c r="J59" s="33"/>
      <c r="K59" s="33"/>
      <c r="L59" s="33"/>
      <c r="M59" s="33"/>
      <c r="N59" s="31"/>
      <c r="O59" s="33"/>
    </row>
    <row r="60" spans="1:15">
      <c r="A60" s="50"/>
      <c r="B60" s="54"/>
      <c r="C60" s="54"/>
      <c r="D60" s="54"/>
      <c r="E60" s="56"/>
      <c r="F60" s="71"/>
      <c r="G60" s="33"/>
      <c r="H60" s="33"/>
      <c r="I60" s="33"/>
      <c r="J60" s="33"/>
      <c r="K60" s="33"/>
      <c r="L60" s="33"/>
      <c r="M60" s="33"/>
      <c r="N60" s="31"/>
      <c r="O60" s="33"/>
    </row>
    <row r="61" spans="1:15">
      <c r="A61" s="50"/>
      <c r="B61" s="54"/>
      <c r="C61" s="54"/>
      <c r="D61" s="54"/>
      <c r="E61" s="55"/>
      <c r="F61" s="71"/>
      <c r="G61" s="18"/>
      <c r="H61" s="18"/>
      <c r="I61" s="18"/>
      <c r="J61" s="18"/>
      <c r="K61" s="18"/>
      <c r="L61" s="18"/>
      <c r="M61" s="18"/>
    </row>
    <row r="62" spans="1:15">
      <c r="A62" s="73"/>
      <c r="B62" s="53"/>
      <c r="C62" s="53"/>
      <c r="D62" s="53"/>
      <c r="E62" s="52"/>
      <c r="F62" s="62"/>
      <c r="G62" s="18"/>
      <c r="H62" s="18"/>
      <c r="I62" s="18"/>
      <c r="J62" s="18"/>
      <c r="K62" s="18"/>
      <c r="L62" s="18"/>
      <c r="M62" s="18"/>
    </row>
    <row r="63" spans="1:15">
      <c r="A63" s="50"/>
      <c r="B63" s="54"/>
      <c r="C63" s="54"/>
      <c r="D63" s="54"/>
      <c r="E63" s="56"/>
      <c r="F63" s="61"/>
      <c r="G63" s="18"/>
      <c r="H63" s="18"/>
      <c r="I63" s="18"/>
      <c r="J63" s="18"/>
      <c r="K63" s="18"/>
      <c r="L63" s="18"/>
      <c r="M63" s="18"/>
    </row>
    <row r="64" spans="1:15">
      <c r="A64" s="50"/>
      <c r="B64" s="54"/>
      <c r="C64" s="54"/>
      <c r="D64" s="54"/>
      <c r="E64" s="56"/>
      <c r="F64" s="61"/>
      <c r="G64" s="18"/>
      <c r="H64" s="18"/>
      <c r="I64" s="18"/>
      <c r="J64" s="18"/>
      <c r="K64" s="18"/>
      <c r="L64" s="18"/>
      <c r="M64" s="18"/>
    </row>
    <row r="65" spans="1:13">
      <c r="A65" s="50"/>
      <c r="B65" s="54"/>
      <c r="C65" s="54"/>
      <c r="D65" s="54"/>
      <c r="E65" s="77"/>
      <c r="F65" s="61"/>
      <c r="G65" s="18"/>
      <c r="H65" s="18"/>
      <c r="I65" s="18"/>
      <c r="J65" s="18"/>
      <c r="K65" s="18"/>
      <c r="L65" s="18"/>
      <c r="M65" s="18"/>
    </row>
    <row r="66" spans="1:13">
      <c r="A66" s="50"/>
      <c r="B66" s="54"/>
      <c r="C66" s="54"/>
      <c r="D66" s="54"/>
      <c r="E66" s="78"/>
      <c r="F66" s="61"/>
      <c r="G66" s="18"/>
      <c r="H66" s="18"/>
      <c r="I66" s="18"/>
      <c r="J66" s="18"/>
      <c r="K66" s="18"/>
      <c r="L66" s="18"/>
      <c r="M66" s="18"/>
    </row>
  </sheetData>
  <mergeCells count="8">
    <mergeCell ref="F11:I12"/>
    <mergeCell ref="A6:M6"/>
    <mergeCell ref="A7:O7"/>
    <mergeCell ref="J11:M11"/>
    <mergeCell ref="A8:O8"/>
    <mergeCell ref="A9:O9"/>
    <mergeCell ref="E11:E12"/>
    <mergeCell ref="A11:D11"/>
  </mergeCells>
  <phoneticPr fontId="1" type="noConversion"/>
  <pageMargins left="0.78740157480314965" right="0" top="0.39370078740157483" bottom="0" header="0.51181102362204722" footer="0.51181102362204722"/>
  <pageSetup paperSize="9" scale="85" orientation="landscape" r:id="rId1"/>
  <headerFooter alignWithMargins="0">
    <oddHeader>&amp;R&amp;"Times New Roman,обычный"&amp;13&amp;P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44"/>
  <sheetViews>
    <sheetView tabSelected="1" workbookViewId="0">
      <selection activeCell="A7" sqref="A7:D7"/>
    </sheetView>
  </sheetViews>
  <sheetFormatPr defaultRowHeight="18.95" customHeight="1"/>
  <cols>
    <col min="1" max="1" width="54.42578125" style="4" customWidth="1"/>
    <col min="2" max="4" width="20.7109375" style="5" customWidth="1"/>
    <col min="5" max="5" width="8.85546875" style="6" customWidth="1"/>
    <col min="6" max="16384" width="9.140625" style="5"/>
  </cols>
  <sheetData>
    <row r="1" spans="1:5" s="1" customFormat="1" ht="18.95" customHeight="1">
      <c r="A1" s="4"/>
      <c r="C1" s="20" t="s">
        <v>40</v>
      </c>
      <c r="D1" s="18"/>
      <c r="E1" s="18"/>
    </row>
    <row r="2" spans="1:5" s="1" customFormat="1" ht="18.95" customHeight="1">
      <c r="A2" s="4"/>
      <c r="C2" s="18" t="s">
        <v>46</v>
      </c>
      <c r="D2" s="18"/>
      <c r="E2" s="18"/>
    </row>
    <row r="3" spans="1:5" s="1" customFormat="1" ht="18.95" customHeight="1">
      <c r="A3" s="4"/>
      <c r="C3" s="18" t="s">
        <v>21</v>
      </c>
      <c r="D3" s="18"/>
      <c r="E3" s="18"/>
    </row>
    <row r="4" spans="1:5" s="1" customFormat="1" ht="18.95" customHeight="1">
      <c r="A4" s="4"/>
      <c r="C4" s="18" t="s">
        <v>45</v>
      </c>
      <c r="D4" s="18"/>
      <c r="E4" s="18"/>
    </row>
    <row r="5" spans="1:5" s="1" customFormat="1" ht="18.95" customHeight="1">
      <c r="A5" s="4"/>
      <c r="C5" s="18" t="s">
        <v>87</v>
      </c>
      <c r="D5" s="18"/>
      <c r="E5" s="18"/>
    </row>
    <row r="6" spans="1:5" s="1" customFormat="1" ht="18.95" customHeight="1">
      <c r="A6" s="4"/>
      <c r="B6" s="45"/>
      <c r="C6" s="45"/>
      <c r="D6" s="45"/>
      <c r="E6" s="2"/>
    </row>
    <row r="7" spans="1:5" s="25" customFormat="1" ht="21" customHeight="1">
      <c r="A7" s="107" t="s">
        <v>7</v>
      </c>
      <c r="B7" s="107"/>
      <c r="C7" s="107"/>
      <c r="D7" s="107"/>
      <c r="E7" s="24"/>
    </row>
    <row r="8" spans="1:5" s="1" customFormat="1" ht="16.5" customHeight="1">
      <c r="A8" s="108" t="s">
        <v>70</v>
      </c>
      <c r="B8" s="108"/>
      <c r="C8" s="108"/>
      <c r="D8" s="108"/>
      <c r="E8" s="2"/>
    </row>
    <row r="9" spans="1:5" s="1" customFormat="1" ht="16.5" customHeight="1">
      <c r="A9" s="108" t="s">
        <v>71</v>
      </c>
      <c r="B9" s="108"/>
      <c r="C9" s="108"/>
      <c r="D9" s="108"/>
      <c r="E9" s="2"/>
    </row>
    <row r="10" spans="1:5" s="1" customFormat="1" ht="16.5" customHeight="1">
      <c r="A10" s="46"/>
      <c r="B10" s="46"/>
      <c r="C10" s="46"/>
      <c r="D10" s="46"/>
      <c r="E10" s="2"/>
    </row>
    <row r="11" spans="1:5" ht="13.5" customHeight="1">
      <c r="C11" s="106" t="s">
        <v>5</v>
      </c>
      <c r="D11" s="106"/>
    </row>
    <row r="12" spans="1:5" ht="5.25" hidden="1" customHeight="1">
      <c r="C12" s="19"/>
      <c r="D12" s="19"/>
    </row>
    <row r="13" spans="1:5" s="22" customFormat="1" ht="18.95" customHeight="1">
      <c r="A13" s="109" t="s">
        <v>17</v>
      </c>
      <c r="B13" s="115" t="s">
        <v>48</v>
      </c>
      <c r="C13" s="112" t="s">
        <v>6</v>
      </c>
      <c r="D13" s="113"/>
      <c r="E13" s="21"/>
    </row>
    <row r="14" spans="1:5" s="22" customFormat="1" ht="18.95" customHeight="1">
      <c r="A14" s="110"/>
      <c r="B14" s="116"/>
      <c r="C14" s="109" t="s">
        <v>49</v>
      </c>
      <c r="D14" s="109" t="s">
        <v>50</v>
      </c>
      <c r="E14" s="21"/>
    </row>
    <row r="15" spans="1:5" s="22" customFormat="1" ht="3" customHeight="1">
      <c r="A15" s="51"/>
      <c r="B15" s="117"/>
      <c r="C15" s="114"/>
      <c r="D15" s="114"/>
      <c r="E15" s="21"/>
    </row>
    <row r="16" spans="1:5" s="22" customFormat="1" ht="15.75" customHeight="1">
      <c r="A16" s="23">
        <v>1</v>
      </c>
      <c r="B16" s="7">
        <v>3</v>
      </c>
      <c r="C16" s="7">
        <v>4</v>
      </c>
      <c r="D16" s="8">
        <v>5</v>
      </c>
      <c r="E16" s="21"/>
    </row>
    <row r="17" spans="1:6" s="4" customFormat="1" ht="15.75" customHeight="1">
      <c r="A17" s="9" t="s">
        <v>8</v>
      </c>
      <c r="B17" s="63">
        <f>B18+B19</f>
        <v>1269.7</v>
      </c>
      <c r="C17" s="63">
        <f>C18+C19</f>
        <v>969.9</v>
      </c>
      <c r="D17" s="63">
        <f>D18+D19</f>
        <v>975.8</v>
      </c>
      <c r="E17" s="3"/>
    </row>
    <row r="18" spans="1:6" s="4" customFormat="1" ht="16.5" customHeight="1">
      <c r="A18" s="26" t="s">
        <v>15</v>
      </c>
      <c r="B18" s="67">
        <v>40</v>
      </c>
      <c r="C18" s="79">
        <v>41</v>
      </c>
      <c r="D18" s="79">
        <v>41</v>
      </c>
      <c r="E18" s="3"/>
    </row>
    <row r="19" spans="1:6" s="4" customFormat="1" ht="16.5" customHeight="1">
      <c r="A19" s="10" t="s">
        <v>16</v>
      </c>
      <c r="B19" s="67">
        <v>1229.7</v>
      </c>
      <c r="C19" s="80">
        <v>928.9</v>
      </c>
      <c r="D19" s="63">
        <v>934.8</v>
      </c>
      <c r="E19" s="3"/>
    </row>
    <row r="20" spans="1:6" s="4" customFormat="1" ht="6.75" customHeight="1">
      <c r="B20" s="67"/>
      <c r="C20" s="63"/>
      <c r="D20" s="67"/>
      <c r="E20" s="3"/>
    </row>
    <row r="21" spans="1:6" s="4" customFormat="1" ht="17.25" customHeight="1">
      <c r="A21" s="4" t="s">
        <v>9</v>
      </c>
      <c r="B21" s="63">
        <f>SUM(B23:B26)</f>
        <v>1269.7</v>
      </c>
      <c r="C21" s="63">
        <f t="shared" ref="C21:D21" si="0">SUM(C23:C26)</f>
        <v>969.90000000000009</v>
      </c>
      <c r="D21" s="63">
        <f t="shared" si="0"/>
        <v>975.80000000000007</v>
      </c>
      <c r="E21" s="3"/>
    </row>
    <row r="22" spans="1:6" s="4" customFormat="1" ht="8.25" customHeight="1">
      <c r="B22" s="63"/>
      <c r="C22" s="84"/>
      <c r="D22" s="84"/>
      <c r="E22" s="3"/>
    </row>
    <row r="23" spans="1:6" s="12" customFormat="1" ht="17.25" customHeight="1">
      <c r="A23" s="14" t="s">
        <v>2</v>
      </c>
      <c r="B23" s="65">
        <v>760</v>
      </c>
      <c r="C23" s="85">
        <v>760</v>
      </c>
      <c r="D23" s="85">
        <v>760</v>
      </c>
      <c r="E23" s="33"/>
      <c r="F23" s="33"/>
    </row>
    <row r="24" spans="1:6" s="12" customFormat="1" ht="19.5" customHeight="1">
      <c r="A24" s="15" t="s">
        <v>3</v>
      </c>
      <c r="B24" s="66">
        <v>72.2</v>
      </c>
      <c r="C24" s="93">
        <v>72.2</v>
      </c>
      <c r="D24" s="93">
        <v>72.2</v>
      </c>
      <c r="E24" s="33"/>
      <c r="F24" s="33"/>
    </row>
    <row r="25" spans="1:6" s="12" customFormat="1" ht="19.5" customHeight="1">
      <c r="A25" s="15" t="s">
        <v>66</v>
      </c>
      <c r="B25" s="66">
        <v>50</v>
      </c>
      <c r="C25" s="93">
        <v>49.2</v>
      </c>
      <c r="D25" s="93">
        <v>55.4</v>
      </c>
      <c r="E25" s="33"/>
      <c r="F25" s="33"/>
    </row>
    <row r="26" spans="1:6" s="20" customFormat="1" ht="18.75" customHeight="1">
      <c r="A26" s="15" t="s">
        <v>4</v>
      </c>
      <c r="B26" s="66">
        <v>387.5</v>
      </c>
      <c r="C26" s="93">
        <v>88.5</v>
      </c>
      <c r="D26" s="93">
        <v>88.2</v>
      </c>
      <c r="E26" s="33"/>
      <c r="F26" s="33"/>
    </row>
    <row r="27" spans="1:6" s="11" customFormat="1" ht="15.75" customHeight="1">
      <c r="A27" s="16" t="s">
        <v>12</v>
      </c>
      <c r="B27" s="63">
        <f>B17-B21</f>
        <v>0</v>
      </c>
      <c r="C27" s="63">
        <f>C17-C21</f>
        <v>0</v>
      </c>
      <c r="D27" s="63">
        <f>D17-D21</f>
        <v>0</v>
      </c>
      <c r="E27" s="13"/>
    </row>
    <row r="28" spans="1:6" s="11" customFormat="1" ht="13.5" customHeight="1">
      <c r="A28" s="16" t="s">
        <v>13</v>
      </c>
      <c r="B28" s="63"/>
      <c r="C28" s="63"/>
      <c r="D28" s="63"/>
      <c r="E28" s="13"/>
    </row>
    <row r="29" spans="1:6" s="11" customFormat="1" ht="18.95" customHeight="1">
      <c r="A29" s="16" t="s">
        <v>0</v>
      </c>
      <c r="B29" s="64">
        <v>0</v>
      </c>
      <c r="C29" s="64">
        <v>0</v>
      </c>
      <c r="D29" s="64">
        <v>0</v>
      </c>
      <c r="E29" s="13"/>
    </row>
    <row r="30" spans="1:6" s="11" customFormat="1" ht="13.5" customHeight="1">
      <c r="A30" s="16"/>
      <c r="E30" s="13"/>
    </row>
    <row r="31" spans="1:6" s="11" customFormat="1" ht="43.5" customHeight="1">
      <c r="E31" s="13"/>
    </row>
    <row r="32" spans="1:6" s="11" customFormat="1" ht="12" customHeight="1">
      <c r="A32" s="111"/>
      <c r="B32" s="111"/>
      <c r="C32" s="111"/>
      <c r="D32" s="111"/>
      <c r="E32" s="13"/>
    </row>
    <row r="33" spans="5:5" s="11" customFormat="1" ht="18.95" customHeight="1">
      <c r="E33" s="13"/>
    </row>
    <row r="34" spans="5:5" s="11" customFormat="1" ht="18.95" customHeight="1">
      <c r="E34" s="13"/>
    </row>
    <row r="35" spans="5:5" s="11" customFormat="1" ht="18.95" customHeight="1">
      <c r="E35" s="13"/>
    </row>
    <row r="36" spans="5:5" s="11" customFormat="1" ht="18.95" customHeight="1">
      <c r="E36" s="13"/>
    </row>
    <row r="37" spans="5:5" s="11" customFormat="1" ht="18.95" customHeight="1">
      <c r="E37" s="13"/>
    </row>
    <row r="38" spans="5:5" s="11" customFormat="1" ht="18.95" customHeight="1">
      <c r="E38" s="13"/>
    </row>
    <row r="39" spans="5:5" s="11" customFormat="1" ht="18.95" customHeight="1">
      <c r="E39" s="13"/>
    </row>
    <row r="40" spans="5:5" s="11" customFormat="1" ht="18.95" customHeight="1">
      <c r="E40" s="13"/>
    </row>
    <row r="41" spans="5:5" s="11" customFormat="1" ht="18.95" customHeight="1">
      <c r="E41" s="13"/>
    </row>
    <row r="42" spans="5:5" s="11" customFormat="1" ht="18.95" customHeight="1">
      <c r="E42" s="13"/>
    </row>
    <row r="43" spans="5:5" s="11" customFormat="1" ht="18.95" customHeight="1">
      <c r="E43" s="13"/>
    </row>
    <row r="44" spans="5:5" s="11" customFormat="1" ht="18.95" customHeight="1">
      <c r="E44" s="13"/>
    </row>
  </sheetData>
  <mergeCells count="10">
    <mergeCell ref="C11:D11"/>
    <mergeCell ref="A7:D7"/>
    <mergeCell ref="A8:D8"/>
    <mergeCell ref="A13:A14"/>
    <mergeCell ref="A32:D32"/>
    <mergeCell ref="C13:D13"/>
    <mergeCell ref="C14:C15"/>
    <mergeCell ref="D14:D15"/>
    <mergeCell ref="B13:B15"/>
    <mergeCell ref="A9:D9"/>
  </mergeCells>
  <phoneticPr fontId="1" type="noConversion"/>
  <printOptions horizontalCentered="1" verticalCentered="1"/>
  <pageMargins left="0.19685039370078741" right="0" top="0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ведом струк</vt:lpstr>
      <vt:lpstr>форма</vt:lpstr>
      <vt:lpstr>Лист1</vt:lpstr>
      <vt:lpstr>'ведом струк'!Заголовки_для_печати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Пользователь2</cp:lastModifiedBy>
  <cp:lastPrinted>2016-12-05T06:41:46Z</cp:lastPrinted>
  <dcterms:created xsi:type="dcterms:W3CDTF">2005-02-11T12:32:57Z</dcterms:created>
  <dcterms:modified xsi:type="dcterms:W3CDTF">2016-12-05T06:42:40Z</dcterms:modified>
</cp:coreProperties>
</file>